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95" windowWidth="15480" windowHeight="9045" activeTab="0"/>
  </bookViews>
  <sheets>
    <sheet name="표지" sheetId="1" r:id="rId1"/>
    <sheet name=" 출석부" sheetId="2" r:id="rId2"/>
    <sheet name="진행보고서" sheetId="3" r:id="rId3"/>
    <sheet name="선생님의견" sheetId="4" r:id="rId4"/>
    <sheet name="평가결과서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</sheets>
  <definedNames>
    <definedName name="_xlnm.Print_Area" localSheetId="1">' 출석부'!$A$1:$S$21</definedName>
  </definedNames>
  <calcPr fullCalcOnLoad="1"/>
</workbook>
</file>

<file path=xl/sharedStrings.xml><?xml version="1.0" encoding="utf-8"?>
<sst xmlns="http://schemas.openxmlformats.org/spreadsheetml/2006/main" count="213" uniqueCount="127">
  <si>
    <t>No.</t>
  </si>
  <si>
    <t>NO</t>
  </si>
  <si>
    <r>
      <t>NAME
(</t>
    </r>
    <r>
      <rPr>
        <b/>
        <sz val="11"/>
        <rFont val="돋움"/>
        <family val="3"/>
      </rPr>
      <t>성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명</t>
    </r>
    <r>
      <rPr>
        <b/>
        <sz val="11"/>
        <rFont val="Arial"/>
        <family val="2"/>
      </rPr>
      <t>)</t>
    </r>
  </si>
  <si>
    <r>
      <t>OPINIONS (</t>
    </r>
    <r>
      <rPr>
        <b/>
        <sz val="11"/>
        <rFont val="돋움"/>
        <family val="3"/>
      </rPr>
      <t>견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해</t>
    </r>
    <r>
      <rPr>
        <b/>
        <sz val="11"/>
        <rFont val="Arial"/>
        <family val="2"/>
      </rPr>
      <t>)</t>
    </r>
  </si>
  <si>
    <t>Teacher's comment</t>
  </si>
  <si>
    <t>No.</t>
  </si>
  <si>
    <t>Speaking</t>
  </si>
  <si>
    <t>Listing</t>
  </si>
  <si>
    <t>Reading</t>
  </si>
  <si>
    <t>Total</t>
  </si>
  <si>
    <t>&lt;40&gt;</t>
  </si>
  <si>
    <t>&lt;20&gt;</t>
  </si>
  <si>
    <t>&lt;20&gt;</t>
  </si>
  <si>
    <t>&lt;100&gt;</t>
  </si>
  <si>
    <t xml:space="preserve"> * 출석률 20% 미만인 경우 출석사항에서 제외합니다.</t>
  </si>
  <si>
    <t>COMMENT (비  고)</t>
  </si>
  <si>
    <r>
      <t>Name
(</t>
    </r>
    <r>
      <rPr>
        <b/>
        <sz val="9"/>
        <rFont val="돋움"/>
        <family val="3"/>
      </rPr>
      <t>성</t>
    </r>
    <r>
      <rPr>
        <b/>
        <sz val="9"/>
        <rFont val="Arial"/>
        <family val="2"/>
      </rPr>
      <t xml:space="preserve">  </t>
    </r>
    <r>
      <rPr>
        <b/>
        <sz val="9"/>
        <rFont val="돋움"/>
        <family val="3"/>
      </rPr>
      <t>명</t>
    </r>
    <r>
      <rPr>
        <b/>
        <sz val="9"/>
        <rFont val="Arial"/>
        <family val="2"/>
      </rPr>
      <t>)</t>
    </r>
  </si>
  <si>
    <t>Lesson Plans for Next month
(다음수업계획)</t>
  </si>
  <si>
    <t>Instructor    (강  사  명)</t>
  </si>
  <si>
    <t>Period         (기       간)</t>
  </si>
  <si>
    <t>Company (회사명 )</t>
  </si>
  <si>
    <t>Attendance
(교육인원)</t>
  </si>
  <si>
    <t>Lesson Attainment
(학습진척도)</t>
  </si>
  <si>
    <t>Lesson Contents
(교육내용)</t>
  </si>
  <si>
    <t>Teaching Materials
(교 재 명)</t>
  </si>
  <si>
    <t>Student's Response and Attitude
(태도/분위기)</t>
  </si>
  <si>
    <t>Presence(출석) : ○   Absence(결석) : X    Biz.Trip(출장) : △</t>
  </si>
  <si>
    <t>( 출석률 20% 미만인 경우 학생견해에서 제외합니다 )</t>
  </si>
  <si>
    <t>Comment
(비   고)</t>
  </si>
  <si>
    <t>Listening
(듣기)</t>
  </si>
  <si>
    <t>Writing</t>
  </si>
  <si>
    <t>Name (성명) :</t>
  </si>
  <si>
    <t>Speaking
(말하기)</t>
  </si>
  <si>
    <t>Listening
(듣기)</t>
  </si>
  <si>
    <t>Total
(평균)</t>
  </si>
  <si>
    <t>총점수</t>
  </si>
  <si>
    <t>평 가
항 목</t>
  </si>
  <si>
    <t>전 체
성 적</t>
  </si>
  <si>
    <t>Objectives of education
(교육목표)</t>
  </si>
  <si>
    <t>Attendance
status
(출결현황)</t>
  </si>
  <si>
    <t>The result of
estimate
(평가결과)</t>
  </si>
  <si>
    <t>Name
(성  명)</t>
  </si>
  <si>
    <t>Average
(평      균)</t>
  </si>
  <si>
    <t>etc.
(기타의견)</t>
  </si>
  <si>
    <r>
      <t>Average
(</t>
    </r>
    <r>
      <rPr>
        <b/>
        <sz val="8"/>
        <rFont val="돋움"/>
        <family val="3"/>
      </rPr>
      <t>평균)</t>
    </r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</si>
  <si>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</si>
  <si>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</si>
  <si>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</si>
  <si>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</si>
  <si>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</si>
  <si>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</si>
  <si>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</si>
  <si>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</si>
  <si>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</si>
  <si>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Teacher's comment</t>
  </si>
  <si>
    <t>전 체
평 균</t>
  </si>
  <si>
    <t>본 인
성취도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</si>
  <si>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</si>
  <si>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</si>
  <si>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</si>
  <si>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</si>
  <si>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</si>
  <si>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</si>
  <si>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</si>
  <si>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</si>
  <si>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</si>
  <si>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</si>
  <si>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</si>
  <si>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</si>
  <si>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</si>
  <si>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</si>
  <si>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</si>
  <si>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</si>
  <si>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</si>
  <si>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</si>
  <si>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</si>
  <si>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</si>
  <si>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</si>
  <si>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</si>
  <si>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</si>
  <si>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</si>
  <si>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Name (성명) :</t>
  </si>
  <si>
    <t>평 가
항 목</t>
  </si>
  <si>
    <t>Speaking
(말하기)</t>
  </si>
  <si>
    <t>Listening
(듣기)</t>
  </si>
  <si>
    <t>Reading
Voca
(읽기/단어)</t>
  </si>
  <si>
    <t>Writing Gram
(쓰기/문법)</t>
  </si>
  <si>
    <t>Total
(평균)</t>
  </si>
  <si>
    <t>Attendance
(출석)</t>
  </si>
  <si>
    <t>총점수</t>
  </si>
  <si>
    <t>전 체
성 적</t>
  </si>
  <si>
    <t>본 인
성취도</t>
  </si>
  <si>
    <t>Teacher's comment</t>
  </si>
  <si>
    <t>Attendance
(출석)</t>
  </si>
  <si>
    <t>Reading
Voca
(읽기/
단어)</t>
  </si>
  <si>
    <t>Writing Gram
(쓰기/
문법)</t>
  </si>
  <si>
    <r>
      <t>No. of students</t>
    </r>
    <r>
      <rPr>
        <sz val="14"/>
        <rFont val="HY헤드라인M"/>
        <family val="1"/>
      </rPr>
      <t>(수업 인원)</t>
    </r>
  </si>
  <si>
    <t xml:space="preserve">Time            (시      간)    </t>
  </si>
  <si>
    <t>Subject        (과       목)</t>
  </si>
  <si>
    <t>English Conversation</t>
  </si>
  <si>
    <t>7:50~8:40 A.M.</t>
  </si>
  <si>
    <t>김재열</t>
  </si>
  <si>
    <t>강지영</t>
  </si>
  <si>
    <t>전광범</t>
  </si>
  <si>
    <t>김홍익</t>
  </si>
  <si>
    <t>우찬호</t>
  </si>
  <si>
    <t>○</t>
  </si>
  <si>
    <t>X</t>
  </si>
  <si>
    <t xml:space="preserve">김진건 </t>
  </si>
  <si>
    <t>New Interchange, Let's Talk Business, and Reading Advatage(2)</t>
  </si>
  <si>
    <t xml:space="preserve">월: Listening &amp; Conversation  수: Discussion with Topics 금: Writing &amp; Reading Discusssion        </t>
  </si>
  <si>
    <t xml:space="preserve">수업시간 더 편하고 즐거운 태도로 수업 참여를 하고있습니다.  Discussion중 서로의 의견을 존중하고 이해하는 모습입니다. 학생들간에 레밸차이가 좀 있지만 서로 돕는 분위기로 잘 이어가고있습니다.  </t>
  </si>
  <si>
    <t xml:space="preserve">좀더 다양한 Discussion Topic으로 여러가지 표현방식을 경험해볼 수 있도록 수업을 진행시킬 예정입니다.  </t>
  </si>
  <si>
    <t xml:space="preserve">She is very calm and quiet.  Her conversation is very well organized.  She seldom makes grammar mistake these days.  </t>
  </si>
  <si>
    <t>12.2~12.28</t>
  </si>
  <si>
    <t xml:space="preserve">학생들간의 실력차이가 큽니다.    </t>
  </si>
  <si>
    <t xml:space="preserve">학생 대부분의 회화실력이 조금씩 나아지고 있습니다.  점점 문장사용 횟수도 늘어가고 몇몇 학생들은 긴 대회 내용도 소화해가고 있습니다.  </t>
  </si>
  <si>
    <t xml:space="preserve">Discussion 과 Conversation 위주로 수업을 위주로 진행합니다.  그러나 듣기와 쓰기모두 발랜스를 위해 수업에 일부를 이용할것입니다.  </t>
  </si>
  <si>
    <t xml:space="preserve">He shows his effort.  I lent him the listening tapes and the book to practice, so I am looking forward to see his improving.  </t>
  </si>
  <si>
    <t xml:space="preserve">As usual, he is doing great in class.  He tries to attend  classes. Also his particpation in class are very good example.  </t>
  </si>
  <si>
    <t xml:space="preserve">He is getting much better in many ways.  His conversation and listening are getting better.  </t>
  </si>
  <si>
    <t>He is a very good assitant in class.  He helps other classmates.  His vocabulary choices have gotten much smoother.</t>
  </si>
  <si>
    <t xml:space="preserve">He doesn't hesitate to participate in class discussion, but if he comes to more classes, his english will improve. He begins short sentences.   </t>
  </si>
  <si>
    <t>12/2</t>
  </si>
  <si>
    <t>홍길동</t>
  </si>
  <si>
    <t>N Inc.</t>
  </si>
  <si>
    <t>우 110-792          서울특별시 종로구 중학동 14 한국일보 10층      전화 02)722-1620 / FAX 02)-737-1624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</si>
</sst>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&quot;점&quot;"/>
    <numFmt numFmtId="179" formatCode="&quot;(&quot;0&quot;)&quot;"/>
    <numFmt numFmtId="180" formatCode="0.0&quot;점&quot;"/>
    <numFmt numFmtId="181" formatCode="0.0%"/>
    <numFmt numFmtId="182" formatCode="0_);[Red]\(0\)"/>
    <numFmt numFmtId="183" formatCode="0.0_);[Red]\(0.0\)"/>
    <numFmt numFmtId="184" formatCode="m&quot;/&quot;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&quot;월&quot;\ dd&quot;일&quot;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[$-412]yyyy&quot;년&quot;\ m&quot;월&quot;\ d&quot;일&quot;\ dddd"/>
    <numFmt numFmtId="197" formatCode="m&quot;/&quot;d;@"/>
  </numFmts>
  <fonts count="45">
    <font>
      <sz val="11"/>
      <name val="돋움"/>
      <family val="3"/>
    </font>
    <font>
      <u val="single"/>
      <sz val="11"/>
      <color indexed="36"/>
      <name val="돋움"/>
      <family val="3"/>
    </font>
    <font>
      <sz val="11"/>
      <name val="굴림"/>
      <family val="3"/>
    </font>
    <font>
      <u val="single"/>
      <sz val="8.25"/>
      <color indexed="12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sz val="8"/>
      <name val="돋움"/>
      <family val="3"/>
    </font>
    <font>
      <b/>
      <sz val="12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2"/>
      <name val="굴림체"/>
      <family val="3"/>
    </font>
    <font>
      <b/>
      <sz val="22"/>
      <name val="Times New Roman"/>
      <family val="1"/>
    </font>
    <font>
      <sz val="9"/>
      <name val="굴림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color indexed="9"/>
      <name val="HY헤드라인M"/>
      <family val="1"/>
    </font>
    <font>
      <b/>
      <sz val="10"/>
      <name val="돋움"/>
      <family val="3"/>
    </font>
    <font>
      <sz val="14"/>
      <name val="돋움"/>
      <family val="3"/>
    </font>
    <font>
      <sz val="14"/>
      <name val="HY헤드라인M"/>
      <family val="1"/>
    </font>
    <font>
      <b/>
      <sz val="16"/>
      <color indexed="62"/>
      <name val="HY헤드라인M"/>
      <family val="1"/>
    </font>
    <font>
      <sz val="11"/>
      <name val="HY중고딕"/>
      <family val="1"/>
    </font>
    <font>
      <sz val="12"/>
      <name val="HY중고딕"/>
      <family val="1"/>
    </font>
    <font>
      <b/>
      <sz val="9"/>
      <name val="HY중고딕"/>
      <family val="1"/>
    </font>
    <font>
      <sz val="12"/>
      <color indexed="9"/>
      <name val="HY헤드라인M"/>
      <family val="1"/>
    </font>
    <font>
      <sz val="12"/>
      <name val="HY헤드라인M"/>
      <family val="1"/>
    </font>
    <font>
      <sz val="48"/>
      <name val="HY헤드라인M"/>
      <family val="1"/>
    </font>
    <font>
      <b/>
      <sz val="11"/>
      <name val="HY중고딕"/>
      <family val="1"/>
    </font>
    <font>
      <sz val="12"/>
      <name val="굴림"/>
      <family val="3"/>
    </font>
    <font>
      <b/>
      <sz val="18"/>
      <name val="Arial Black"/>
      <family val="2"/>
    </font>
    <font>
      <sz val="16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4"/>
      <name val="Arial Black"/>
      <family val="2"/>
    </font>
    <font>
      <sz val="8.75"/>
      <name val="돋움"/>
      <family val="3"/>
    </font>
    <font>
      <b/>
      <sz val="9"/>
      <name val="돋움"/>
      <family val="3"/>
    </font>
    <font>
      <b/>
      <sz val="12"/>
      <name val="Arial"/>
      <family val="2"/>
    </font>
    <font>
      <b/>
      <sz val="8"/>
      <name val="돋움"/>
      <family val="3"/>
    </font>
    <font>
      <sz val="9"/>
      <name val="돋움"/>
      <family val="3"/>
    </font>
    <font>
      <sz val="14"/>
      <name val="굴림"/>
      <family val="3"/>
    </font>
    <font>
      <sz val="10"/>
      <name val="돋움"/>
      <family val="3"/>
    </font>
    <font>
      <b/>
      <sz val="9"/>
      <name val="HY신명조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shrinkToFit="1"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shrinkToFit="1"/>
    </xf>
    <xf numFmtId="0" fontId="18" fillId="0" borderId="0" xfId="0" applyFont="1" applyAlignment="1">
      <alignment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2" xfId="23" applyFont="1" applyFill="1" applyBorder="1" applyAlignment="1">
      <alignment horizontal="center" vertical="center" wrapText="1"/>
      <protection/>
    </xf>
    <xf numFmtId="0" fontId="14" fillId="2" borderId="3" xfId="23" applyFont="1" applyFill="1" applyBorder="1" applyAlignment="1">
      <alignment horizontal="center" vertical="center" shrinkToFit="1"/>
      <protection/>
    </xf>
    <xf numFmtId="0" fontId="15" fillId="0" borderId="4" xfId="23" applyFont="1" applyFill="1" applyBorder="1" applyAlignment="1">
      <alignment horizontal="center" vertical="center"/>
      <protection/>
    </xf>
    <xf numFmtId="0" fontId="8" fillId="0" borderId="5" xfId="23" applyNumberFormat="1" applyFont="1" applyFill="1" applyBorder="1" applyAlignment="1">
      <alignment horizontal="center" vertical="center" shrinkToFit="1"/>
      <protection/>
    </xf>
    <xf numFmtId="183" fontId="15" fillId="0" borderId="6" xfId="23" applyNumberFormat="1" applyFont="1" applyFill="1" applyBorder="1" applyAlignment="1">
      <alignment horizontal="center" vertical="center"/>
      <protection/>
    </xf>
    <xf numFmtId="0" fontId="15" fillId="0" borderId="7" xfId="23" applyFont="1" applyFill="1" applyBorder="1" applyAlignment="1">
      <alignment horizontal="center" vertical="center"/>
      <protection/>
    </xf>
    <xf numFmtId="183" fontId="15" fillId="0" borderId="1" xfId="23" applyNumberFormat="1" applyFont="1" applyFill="1" applyBorder="1" applyAlignment="1">
      <alignment horizontal="center" vertical="center"/>
      <protection/>
    </xf>
    <xf numFmtId="0" fontId="15" fillId="0" borderId="8" xfId="23" applyFont="1" applyFill="1" applyBorder="1" applyAlignment="1">
      <alignment horizontal="center" vertical="center"/>
      <protection/>
    </xf>
    <xf numFmtId="183" fontId="8" fillId="2" borderId="9" xfId="23" applyNumberFormat="1" applyFont="1" applyFill="1" applyBorder="1" applyAlignment="1">
      <alignment horizontal="center" vertical="center" shrinkToFit="1"/>
      <protection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5" fillId="0" borderId="3" xfId="0" applyFont="1" applyFill="1" applyBorder="1" applyAlignment="1">
      <alignment horizontal="left" vertical="center" indent="2"/>
    </xf>
    <xf numFmtId="0" fontId="25" fillId="0" borderId="12" xfId="0" applyFont="1" applyFill="1" applyBorder="1" applyAlignment="1">
      <alignment horizontal="left" vertical="center" indent="2"/>
    </xf>
    <xf numFmtId="0" fontId="25" fillId="0" borderId="13" xfId="0" applyFont="1" applyFill="1" applyBorder="1" applyAlignment="1">
      <alignment horizontal="left" vertical="center" indent="2"/>
    </xf>
    <xf numFmtId="0" fontId="9" fillId="2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/>
    </xf>
    <xf numFmtId="179" fontId="15" fillId="2" borderId="16" xfId="23" applyNumberFormat="1" applyFont="1" applyFill="1" applyBorder="1" applyAlignment="1">
      <alignment horizontal="center" vertical="center"/>
      <protection/>
    </xf>
    <xf numFmtId="179" fontId="15" fillId="2" borderId="13" xfId="23" applyNumberFormat="1" applyFont="1" applyFill="1" applyBorder="1" applyAlignment="1">
      <alignment horizontal="center" vertical="center"/>
      <protection/>
    </xf>
    <xf numFmtId="183" fontId="8" fillId="2" borderId="17" xfId="23" applyNumberFormat="1" applyFont="1" applyFill="1" applyBorder="1" applyAlignment="1">
      <alignment horizontal="center" vertical="center" shrinkToFit="1"/>
      <protection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9" fontId="31" fillId="0" borderId="3" xfId="0" applyNumberFormat="1" applyFont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177" fontId="31" fillId="0" borderId="13" xfId="0" applyNumberFormat="1" applyFont="1" applyFill="1" applyBorder="1" applyAlignment="1">
      <alignment horizontal="center" vertical="center"/>
    </xf>
    <xf numFmtId="0" fontId="32" fillId="0" borderId="0" xfId="25" applyFont="1" applyAlignment="1">
      <alignment horizontal="center"/>
      <protection/>
    </xf>
    <xf numFmtId="0" fontId="0" fillId="0" borderId="0" xfId="0" applyAlignment="1">
      <alignment/>
    </xf>
    <xf numFmtId="0" fontId="33" fillId="0" borderId="0" xfId="25" applyFont="1">
      <alignment vertical="center"/>
      <protection/>
    </xf>
    <xf numFmtId="0" fontId="34" fillId="0" borderId="0" xfId="25" applyFont="1" applyBorder="1" applyAlignment="1">
      <alignment horizontal="left" vertical="center"/>
      <protection/>
    </xf>
    <xf numFmtId="0" fontId="21" fillId="0" borderId="0" xfId="25" applyFont="1">
      <alignment vertical="center"/>
      <protection/>
    </xf>
    <xf numFmtId="0" fontId="8" fillId="2" borderId="7" xfId="25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>
      <alignment horizontal="center" vertical="center" wrapText="1"/>
      <protection/>
    </xf>
    <xf numFmtId="0" fontId="35" fillId="0" borderId="0" xfId="25" applyFont="1" applyBorder="1" applyAlignment="1">
      <alignment horizontal="left"/>
      <protection/>
    </xf>
    <xf numFmtId="0" fontId="0" fillId="0" borderId="0" xfId="25">
      <alignment vertical="center"/>
      <protection/>
    </xf>
    <xf numFmtId="0" fontId="36" fillId="0" borderId="0" xfId="25" applyFont="1" applyBorder="1" applyAlignment="1">
      <alignment horizontal="center"/>
      <protection/>
    </xf>
    <xf numFmtId="0" fontId="0" fillId="0" borderId="0" xfId="25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6" fillId="0" borderId="0" xfId="25" applyFont="1" applyAlignment="1">
      <alignment horizontal="left"/>
      <protection/>
    </xf>
    <xf numFmtId="0" fontId="17" fillId="2" borderId="21" xfId="0" applyFont="1" applyFill="1" applyBorder="1" applyAlignment="1">
      <alignment horizontal="center" vertical="center"/>
    </xf>
    <xf numFmtId="0" fontId="0" fillId="0" borderId="0" xfId="24">
      <alignment/>
      <protection/>
    </xf>
    <xf numFmtId="0" fontId="17" fillId="2" borderId="22" xfId="0" applyFont="1" applyFill="1" applyBorder="1" applyAlignment="1">
      <alignment horizontal="center" vertical="center" wrapText="1" shrinkToFit="1"/>
    </xf>
    <xf numFmtId="0" fontId="7" fillId="2" borderId="16" xfId="0" applyNumberFormat="1" applyFont="1" applyFill="1" applyBorder="1" applyAlignment="1">
      <alignment horizontal="center" vertical="center" wrapText="1" shrinkToFi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 shrinkToFit="1"/>
    </xf>
    <xf numFmtId="0" fontId="7" fillId="2" borderId="23" xfId="0" applyNumberFormat="1" applyFont="1" applyFill="1" applyBorder="1" applyAlignment="1">
      <alignment horizontal="center" vertical="center" wrapText="1" shrinkToFi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9" fillId="2" borderId="2" xfId="25" applyFont="1" applyFill="1" applyBorder="1" applyAlignment="1">
      <alignment horizontal="center" vertical="center" wrapText="1"/>
      <protection/>
    </xf>
    <xf numFmtId="9" fontId="39" fillId="2" borderId="20" xfId="0" applyNumberFormat="1" applyFont="1" applyFill="1" applyBorder="1" applyAlignment="1">
      <alignment horizontal="center" vertical="center"/>
    </xf>
    <xf numFmtId="0" fontId="34" fillId="0" borderId="26" xfId="25" applyFont="1" applyBorder="1" applyAlignment="1">
      <alignment horizontal="center" vertical="center"/>
      <protection/>
    </xf>
    <xf numFmtId="0" fontId="32" fillId="0" borderId="0" xfId="26" applyFont="1" applyAlignment="1">
      <alignment horizontal="center"/>
      <protection/>
    </xf>
    <xf numFmtId="0" fontId="33" fillId="0" borderId="0" xfId="26" applyFont="1">
      <alignment vertical="center"/>
      <protection/>
    </xf>
    <xf numFmtId="0" fontId="34" fillId="0" borderId="26" xfId="26" applyFont="1" applyBorder="1" applyAlignment="1">
      <alignment horizontal="center" vertical="center"/>
      <protection/>
    </xf>
    <xf numFmtId="0" fontId="34" fillId="0" borderId="0" xfId="26" applyFont="1" applyBorder="1" applyAlignment="1">
      <alignment horizontal="left" vertical="center"/>
      <protection/>
    </xf>
    <xf numFmtId="0" fontId="21" fillId="0" borderId="0" xfId="26" applyFont="1">
      <alignment vertical="center"/>
      <protection/>
    </xf>
    <xf numFmtId="0" fontId="9" fillId="2" borderId="2" xfId="26" applyFont="1" applyFill="1" applyBorder="1" applyAlignment="1">
      <alignment horizontal="center" vertical="center" wrapText="1"/>
      <protection/>
    </xf>
    <xf numFmtId="0" fontId="8" fillId="2" borderId="7" xfId="26" applyFont="1" applyFill="1" applyBorder="1" applyAlignment="1">
      <alignment horizontal="center" vertical="center"/>
      <protection/>
    </xf>
    <xf numFmtId="0" fontId="8" fillId="2" borderId="1" xfId="26" applyFont="1" applyFill="1" applyBorder="1" applyAlignment="1">
      <alignment horizontal="center" vertical="center" wrapText="1"/>
      <protection/>
    </xf>
    <xf numFmtId="0" fontId="35" fillId="0" borderId="0" xfId="26" applyFont="1" applyBorder="1" applyAlignment="1">
      <alignment horizontal="left"/>
      <protection/>
    </xf>
    <xf numFmtId="0" fontId="0" fillId="0" borderId="0" xfId="26">
      <alignment vertical="center"/>
      <protection/>
    </xf>
    <xf numFmtId="0" fontId="36" fillId="0" borderId="0" xfId="26" applyFont="1" applyBorder="1" applyAlignment="1">
      <alignment horizontal="center"/>
      <protection/>
    </xf>
    <xf numFmtId="0" fontId="0" fillId="0" borderId="0" xfId="26" applyFill="1" applyBorder="1" applyAlignment="1" applyProtection="1">
      <alignment horizontal="center" vertical="center"/>
      <protection locked="0"/>
    </xf>
    <xf numFmtId="0" fontId="36" fillId="0" borderId="0" xfId="26" applyFont="1" applyAlignment="1">
      <alignment horizontal="left"/>
      <protection/>
    </xf>
    <xf numFmtId="0" fontId="8" fillId="2" borderId="7" xfId="25" applyFont="1" applyFill="1" applyBorder="1" applyAlignment="1">
      <alignment horizontal="center" vertical="center" wrapText="1"/>
      <protection/>
    </xf>
    <xf numFmtId="0" fontId="8" fillId="2" borderId="24" xfId="25" applyFont="1" applyFill="1" applyBorder="1" applyAlignment="1">
      <alignment horizontal="center" vertical="center" wrapText="1"/>
      <protection/>
    </xf>
    <xf numFmtId="1" fontId="21" fillId="0" borderId="1" xfId="25" applyNumberFormat="1" applyFont="1" applyBorder="1" applyAlignment="1">
      <alignment horizontal="center" vertical="center"/>
      <protection/>
    </xf>
    <xf numFmtId="0" fontId="8" fillId="2" borderId="23" xfId="25" applyFont="1" applyFill="1" applyBorder="1" applyAlignment="1">
      <alignment horizontal="center" vertical="center" wrapText="1"/>
      <protection/>
    </xf>
    <xf numFmtId="0" fontId="42" fillId="0" borderId="16" xfId="25" applyFont="1" applyBorder="1" applyAlignment="1">
      <alignment horizontal="center" vertical="center"/>
      <protection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16" xfId="0" applyNumberFormat="1" applyFont="1" applyFill="1" applyBorder="1" applyAlignment="1">
      <alignment horizontal="center" vertical="center" wrapText="1"/>
    </xf>
    <xf numFmtId="0" fontId="9" fillId="2" borderId="27" xfId="25" applyFont="1" applyFill="1" applyBorder="1" applyAlignment="1">
      <alignment horizontal="center" vertical="center" wrapText="1" shrinkToFit="1"/>
      <protection/>
    </xf>
    <xf numFmtId="0" fontId="8" fillId="2" borderId="28" xfId="25" applyFont="1" applyFill="1" applyBorder="1" applyAlignment="1">
      <alignment horizontal="center" vertical="center" shrinkToFit="1"/>
      <protection/>
    </xf>
    <xf numFmtId="1" fontId="42" fillId="0" borderId="28" xfId="25" applyNumberFormat="1" applyFont="1" applyBorder="1" applyAlignment="1">
      <alignment horizontal="center" vertical="center"/>
      <protection/>
    </xf>
    <xf numFmtId="1" fontId="42" fillId="0" borderId="29" xfId="2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9" fontId="14" fillId="0" borderId="12" xfId="0" applyNumberFormat="1" applyFont="1" applyBorder="1" applyAlignment="1">
      <alignment horizontal="center" vertical="center"/>
    </xf>
    <xf numFmtId="9" fontId="14" fillId="0" borderId="6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0" fontId="8" fillId="2" borderId="24" xfId="26" applyFont="1" applyFill="1" applyBorder="1" applyAlignment="1">
      <alignment horizontal="center" vertical="center" wrapText="1"/>
      <protection/>
    </xf>
    <xf numFmtId="0" fontId="9" fillId="2" borderId="27" xfId="26" applyFont="1" applyFill="1" applyBorder="1" applyAlignment="1">
      <alignment horizontal="center" vertical="center" wrapText="1" shrinkToFit="1"/>
      <protection/>
    </xf>
    <xf numFmtId="0" fontId="8" fillId="2" borderId="28" xfId="26" applyFont="1" applyFill="1" applyBorder="1" applyAlignment="1">
      <alignment horizontal="center" vertical="center" shrinkToFit="1"/>
      <protection/>
    </xf>
    <xf numFmtId="0" fontId="8" fillId="2" borderId="7" xfId="26" applyFont="1" applyFill="1" applyBorder="1" applyAlignment="1">
      <alignment horizontal="center" vertical="center" wrapText="1"/>
      <protection/>
    </xf>
    <xf numFmtId="1" fontId="21" fillId="0" borderId="1" xfId="26" applyNumberFormat="1" applyFont="1" applyBorder="1" applyAlignment="1">
      <alignment horizontal="center" vertical="center"/>
      <protection/>
    </xf>
    <xf numFmtId="1" fontId="42" fillId="0" borderId="28" xfId="26" applyNumberFormat="1" applyFont="1" applyBorder="1" applyAlignment="1">
      <alignment horizontal="center" vertical="center"/>
      <protection/>
    </xf>
    <xf numFmtId="0" fontId="8" fillId="2" borderId="23" xfId="26" applyFont="1" applyFill="1" applyBorder="1" applyAlignment="1">
      <alignment horizontal="center" vertical="center" wrapText="1"/>
      <protection/>
    </xf>
    <xf numFmtId="0" fontId="42" fillId="0" borderId="16" xfId="26" applyFont="1" applyBorder="1" applyAlignment="1">
      <alignment horizontal="center" vertical="center"/>
      <protection/>
    </xf>
    <xf numFmtId="1" fontId="42" fillId="0" borderId="29" xfId="26" applyNumberFormat="1" applyFont="1" applyBorder="1" applyAlignment="1">
      <alignment horizontal="center" vertical="center"/>
      <protection/>
    </xf>
    <xf numFmtId="0" fontId="9" fillId="3" borderId="31" xfId="25" applyFont="1" applyFill="1" applyBorder="1" applyAlignment="1">
      <alignment horizontal="center" vertical="center" wrapText="1"/>
      <protection/>
    </xf>
    <xf numFmtId="0" fontId="8" fillId="3" borderId="32" xfId="25" applyFont="1" applyFill="1" applyBorder="1" applyAlignment="1">
      <alignment horizontal="center" vertical="center" wrapText="1"/>
      <protection/>
    </xf>
    <xf numFmtId="1" fontId="21" fillId="3" borderId="32" xfId="15" applyNumberFormat="1" applyFont="1" applyFill="1" applyBorder="1" applyAlignment="1">
      <alignment horizontal="center" vertical="center"/>
    </xf>
    <xf numFmtId="0" fontId="42" fillId="3" borderId="33" xfId="25" applyNumberFormat="1" applyFont="1" applyFill="1" applyBorder="1" applyAlignment="1">
      <alignment horizontal="center" vertical="center"/>
      <protection/>
    </xf>
    <xf numFmtId="0" fontId="9" fillId="3" borderId="31" xfId="26" applyFont="1" applyFill="1" applyBorder="1" applyAlignment="1">
      <alignment horizontal="center" vertical="center" wrapText="1"/>
      <protection/>
    </xf>
    <xf numFmtId="0" fontId="8" fillId="3" borderId="32" xfId="26" applyFont="1" applyFill="1" applyBorder="1" applyAlignment="1">
      <alignment horizontal="center" vertical="center" wrapText="1"/>
      <protection/>
    </xf>
    <xf numFmtId="0" fontId="42" fillId="3" borderId="33" xfId="26" applyNumberFormat="1" applyFont="1" applyFill="1" applyBorder="1" applyAlignment="1">
      <alignment horizontal="center" vertical="center"/>
      <protection/>
    </xf>
    <xf numFmtId="0" fontId="25" fillId="0" borderId="34" xfId="0" applyFont="1" applyFill="1" applyBorder="1" applyAlignment="1">
      <alignment horizontal="left" vertical="center" indent="2"/>
    </xf>
    <xf numFmtId="0" fontId="22" fillId="2" borderId="7" xfId="0" applyFont="1" applyFill="1" applyBorder="1" applyAlignment="1">
      <alignment horizontal="left" vertical="center"/>
    </xf>
    <xf numFmtId="0" fontId="22" fillId="2" borderId="24" xfId="0" applyFont="1" applyFill="1" applyBorder="1" applyAlignment="1">
      <alignment horizontal="left" vertical="center" wrapText="1" shrinkToFit="1"/>
    </xf>
    <xf numFmtId="0" fontId="28" fillId="2" borderId="7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shrinkToFit="1"/>
    </xf>
    <xf numFmtId="49" fontId="26" fillId="2" borderId="35" xfId="0" applyNumberFormat="1" applyFont="1" applyFill="1" applyBorder="1" applyAlignment="1">
      <alignment horizontal="center" vertical="center" shrinkToFit="1"/>
    </xf>
    <xf numFmtId="0" fontId="13" fillId="2" borderId="36" xfId="0" applyFont="1" applyFill="1" applyBorder="1" applyAlignment="1">
      <alignment horizontal="center" vertical="center" wrapText="1" shrinkToFit="1"/>
    </xf>
    <xf numFmtId="188" fontId="44" fillId="2" borderId="35" xfId="0" applyNumberFormat="1" applyFont="1" applyFill="1" applyBorder="1" applyAlignment="1">
      <alignment horizontal="center" vertical="center" shrinkToFit="1"/>
    </xf>
    <xf numFmtId="197" fontId="44" fillId="2" borderId="35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7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wrapText="1" shrinkToFit="1"/>
    </xf>
    <xf numFmtId="0" fontId="20" fillId="2" borderId="43" xfId="0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24" fillId="0" borderId="28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24" fillId="0" borderId="6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15" fillId="2" borderId="24" xfId="23" applyFont="1" applyFill="1" applyBorder="1" applyAlignment="1">
      <alignment horizontal="center" vertical="center"/>
      <protection/>
    </xf>
    <xf numFmtId="0" fontId="15" fillId="2" borderId="23" xfId="23" applyFont="1" applyFill="1" applyBorder="1" applyAlignment="1">
      <alignment horizontal="center" vertical="center"/>
      <protection/>
    </xf>
    <xf numFmtId="0" fontId="8" fillId="2" borderId="2" xfId="23" applyFont="1" applyFill="1" applyBorder="1" applyAlignment="1">
      <alignment horizontal="center" vertical="center" wrapText="1"/>
      <protection/>
    </xf>
    <xf numFmtId="0" fontId="8" fillId="2" borderId="16" xfId="23" applyFont="1" applyFill="1" applyBorder="1" applyAlignment="1">
      <alignment horizontal="center" vertical="center"/>
      <protection/>
    </xf>
    <xf numFmtId="0" fontId="8" fillId="2" borderId="48" xfId="23" applyNumberFormat="1" applyFont="1" applyFill="1" applyBorder="1" applyAlignment="1">
      <alignment horizontal="center" vertical="center" wrapText="1" shrinkToFit="1"/>
      <protection/>
    </xf>
    <xf numFmtId="0" fontId="0" fillId="0" borderId="49" xfId="24" applyBorder="1" applyAlignment="1">
      <alignment vertical="center" shrinkToFit="1"/>
      <protection/>
    </xf>
    <xf numFmtId="0" fontId="36" fillId="0" borderId="0" xfId="25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36" fillId="0" borderId="21" xfId="25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4" fillId="0" borderId="26" xfId="25" applyFont="1" applyBorder="1" applyAlignment="1">
      <alignment horizontal="right" vertical="center"/>
      <protection/>
    </xf>
    <xf numFmtId="0" fontId="35" fillId="2" borderId="21" xfId="25" applyFont="1" applyFill="1" applyBorder="1" applyAlignment="1" applyProtection="1">
      <alignment horizontal="left" vertical="center" wrapText="1" indent="1"/>
      <protection locked="0"/>
    </xf>
    <xf numFmtId="0" fontId="35" fillId="2" borderId="38" xfId="25" applyFont="1" applyFill="1" applyBorder="1" applyAlignment="1" applyProtection="1">
      <alignment horizontal="left" vertical="center" wrapText="1" indent="1"/>
      <protection locked="0"/>
    </xf>
    <xf numFmtId="0" fontId="35" fillId="2" borderId="39" xfId="25" applyFont="1" applyFill="1" applyBorder="1" applyAlignment="1" applyProtection="1">
      <alignment horizontal="left" vertical="center" wrapText="1" indent="1"/>
      <protection locked="0"/>
    </xf>
    <xf numFmtId="0" fontId="35" fillId="2" borderId="40" xfId="25" applyFont="1" applyFill="1" applyBorder="1" applyAlignment="1" applyProtection="1">
      <alignment horizontal="left" vertical="center" wrapText="1" indent="1"/>
      <protection locked="0"/>
    </xf>
    <xf numFmtId="0" fontId="35" fillId="2" borderId="0" xfId="25" applyFont="1" applyFill="1" applyBorder="1" applyAlignment="1" applyProtection="1">
      <alignment horizontal="left" vertical="center" wrapText="1" indent="1"/>
      <protection locked="0"/>
    </xf>
    <xf numFmtId="0" fontId="35" fillId="2" borderId="41" xfId="25" applyFont="1" applyFill="1" applyBorder="1" applyAlignment="1" applyProtection="1">
      <alignment horizontal="left" vertical="center" wrapText="1" indent="1"/>
      <protection locked="0"/>
    </xf>
    <xf numFmtId="0" fontId="35" fillId="2" borderId="42" xfId="25" applyFont="1" applyFill="1" applyBorder="1" applyAlignment="1" applyProtection="1">
      <alignment horizontal="left" vertical="center" wrapText="1" indent="1"/>
      <protection locked="0"/>
    </xf>
    <xf numFmtId="0" fontId="35" fillId="2" borderId="26" xfId="25" applyFont="1" applyFill="1" applyBorder="1" applyAlignment="1" applyProtection="1">
      <alignment horizontal="left" vertical="center" wrapText="1" indent="1"/>
      <protection locked="0"/>
    </xf>
    <xf numFmtId="0" fontId="35" fillId="2" borderId="37" xfId="25" applyFont="1" applyFill="1" applyBorder="1" applyAlignment="1" applyProtection="1">
      <alignment horizontal="left" vertical="center" wrapText="1" indent="1"/>
      <protection locked="0"/>
    </xf>
    <xf numFmtId="0" fontId="36" fillId="0" borderId="0" xfId="26" applyFont="1" applyBorder="1" applyAlignment="1">
      <alignment horizontal="left"/>
      <protection/>
    </xf>
    <xf numFmtId="0" fontId="36" fillId="0" borderId="21" xfId="26" applyFont="1" applyBorder="1" applyAlignment="1">
      <alignment horizontal="center"/>
      <protection/>
    </xf>
    <xf numFmtId="0" fontId="34" fillId="0" borderId="26" xfId="26" applyFont="1" applyBorder="1" applyAlignment="1">
      <alignment horizontal="right" vertical="center"/>
      <protection/>
    </xf>
    <xf numFmtId="0" fontId="35" fillId="2" borderId="24" xfId="26" applyFont="1" applyFill="1" applyBorder="1" applyAlignment="1" applyProtection="1">
      <alignment horizontal="left" vertical="center" wrapText="1"/>
      <protection locked="0"/>
    </xf>
    <xf numFmtId="0" fontId="35" fillId="2" borderId="2" xfId="26" applyFont="1" applyFill="1" applyBorder="1" applyAlignment="1" applyProtection="1">
      <alignment horizontal="left" vertical="center" wrapText="1"/>
      <protection locked="0"/>
    </xf>
    <xf numFmtId="0" fontId="35" fillId="2" borderId="3" xfId="26" applyFont="1" applyFill="1" applyBorder="1" applyAlignment="1" applyProtection="1">
      <alignment horizontal="left" vertical="center" wrapText="1"/>
      <protection locked="0"/>
    </xf>
    <xf numFmtId="0" fontId="35" fillId="2" borderId="7" xfId="26" applyFont="1" applyFill="1" applyBorder="1" applyAlignment="1" applyProtection="1">
      <alignment horizontal="left" vertical="center" wrapText="1"/>
      <protection locked="0"/>
    </xf>
    <xf numFmtId="0" fontId="35" fillId="2" borderId="1" xfId="26" applyFont="1" applyFill="1" applyBorder="1" applyAlignment="1" applyProtection="1">
      <alignment horizontal="left" vertical="center" wrapText="1"/>
      <protection locked="0"/>
    </xf>
    <xf numFmtId="0" fontId="35" fillId="2" borderId="12" xfId="26" applyFont="1" applyFill="1" applyBorder="1" applyAlignment="1" applyProtection="1">
      <alignment horizontal="left" vertical="center" wrapText="1"/>
      <protection locked="0"/>
    </xf>
    <xf numFmtId="0" fontId="35" fillId="2" borderId="23" xfId="26" applyFont="1" applyFill="1" applyBorder="1" applyAlignment="1" applyProtection="1">
      <alignment horizontal="left" vertical="center" wrapText="1"/>
      <protection locked="0"/>
    </xf>
    <xf numFmtId="0" fontId="35" fillId="2" borderId="16" xfId="26" applyFont="1" applyFill="1" applyBorder="1" applyAlignment="1" applyProtection="1">
      <alignment horizontal="left" vertical="center" wrapText="1"/>
      <protection locked="0"/>
    </xf>
    <xf numFmtId="0" fontId="35" fillId="2" borderId="13" xfId="26" applyFont="1" applyFill="1" applyBorder="1" applyAlignment="1" applyProtection="1">
      <alignment horizontal="left" vertical="center" wrapText="1"/>
      <protection locked="0"/>
    </xf>
    <xf numFmtId="0" fontId="35" fillId="2" borderId="21" xfId="26" applyFont="1" applyFill="1" applyBorder="1" applyAlignment="1" applyProtection="1">
      <alignment horizontal="left" vertical="center" wrapText="1" indent="1"/>
      <protection locked="0"/>
    </xf>
    <xf numFmtId="0" fontId="35" fillId="2" borderId="38" xfId="26" applyFont="1" applyFill="1" applyBorder="1" applyAlignment="1" applyProtection="1">
      <alignment horizontal="left" vertical="center" wrapText="1" indent="1"/>
      <protection locked="0"/>
    </xf>
    <xf numFmtId="0" fontId="35" fillId="2" borderId="39" xfId="26" applyFont="1" applyFill="1" applyBorder="1" applyAlignment="1" applyProtection="1">
      <alignment horizontal="left" vertical="center" wrapText="1" indent="1"/>
      <protection locked="0"/>
    </xf>
    <xf numFmtId="0" fontId="35" fillId="2" borderId="40" xfId="26" applyFont="1" applyFill="1" applyBorder="1" applyAlignment="1" applyProtection="1">
      <alignment horizontal="left" vertical="center" wrapText="1" indent="1"/>
      <protection locked="0"/>
    </xf>
    <xf numFmtId="0" fontId="35" fillId="2" borderId="0" xfId="26" applyFont="1" applyFill="1" applyBorder="1" applyAlignment="1" applyProtection="1">
      <alignment horizontal="left" vertical="center" wrapText="1" indent="1"/>
      <protection locked="0"/>
    </xf>
    <xf numFmtId="0" fontId="35" fillId="2" borderId="41" xfId="26" applyFont="1" applyFill="1" applyBorder="1" applyAlignment="1" applyProtection="1">
      <alignment horizontal="left" vertical="center" wrapText="1" indent="1"/>
      <protection locked="0"/>
    </xf>
    <xf numFmtId="0" fontId="35" fillId="2" borderId="42" xfId="26" applyFont="1" applyFill="1" applyBorder="1" applyAlignment="1" applyProtection="1">
      <alignment horizontal="left" vertical="center" wrapText="1" indent="1"/>
      <protection locked="0"/>
    </xf>
    <xf numFmtId="0" fontId="35" fillId="2" borderId="26" xfId="26" applyFont="1" applyFill="1" applyBorder="1" applyAlignment="1" applyProtection="1">
      <alignment horizontal="left" vertical="center" wrapText="1" indent="1"/>
      <protection locked="0"/>
    </xf>
    <xf numFmtId="0" fontId="35" fillId="2" borderId="37" xfId="26" applyFont="1" applyFill="1" applyBorder="1" applyAlignment="1" applyProtection="1">
      <alignment horizontal="left" vertical="center" wrapText="1" indent="1"/>
      <protection locked="0"/>
    </xf>
  </cellXfs>
  <cellStyles count="17">
    <cellStyle name="Normal" xfId="0"/>
    <cellStyle name="RowLevel_0" xfId="1"/>
    <cellStyle name="RowLevel_1" xfId="3"/>
    <cellStyle name="RowLevel_2" xfId="5"/>
    <cellStyle name="Percent" xfId="15"/>
    <cellStyle name="Comma" xfId="16"/>
    <cellStyle name="Comma [0]" xfId="17"/>
    <cellStyle name="Followed Hyperlink" xfId="18"/>
    <cellStyle name="콤마 [0]_001차접수" xfId="19"/>
    <cellStyle name="콤마_001차접수" xfId="20"/>
    <cellStyle name="Currency" xfId="21"/>
    <cellStyle name="Currency [0]" xfId="22"/>
    <cellStyle name="표준_새양식보고서" xfId="23"/>
    <cellStyle name="표준_새양식보고서-헤럴드" xfId="24"/>
    <cellStyle name="표준_학생평가보고서" xfId="25"/>
    <cellStyle name="표준_학생평가보고서_새양식보고서-헤럴드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3F8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Student score (학생 성적)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898"/>
          <c:h val="0.82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평가결과서!$G$6:$G$7</c:f>
              <c:strCache>
                <c:ptCount val="1"/>
                <c:pt idx="0">
                  <c:v>Total &lt;100&gt;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평가결과서!$B$8:$B$19</c:f>
              <c:strCache/>
            </c:strRef>
          </c:cat>
          <c:val>
            <c:numRef>
              <c:f>평가결과서!$G$8:$G$19</c:f>
              <c:numCache/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돋움"/>
                <a:ea typeface="돋움"/>
                <a:cs typeface="돋움"/>
              </a:defRPr>
            </a:pPr>
          </a:p>
        </c:txPr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6572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65"/>
          <c:y val="0.95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1!$A$6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1!$B$3:$G$3</c:f>
              <c:strCache/>
            </c:strRef>
          </c:cat>
          <c:val>
            <c:numRef>
              <c:f>1!$B$6:$G$6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9505200"/>
        <c:crosses val="autoZero"/>
        <c:auto val="1"/>
        <c:lblOffset val="100"/>
        <c:noMultiLvlLbl val="0"/>
      </c:catAx>
      <c:valAx>
        <c:axId val="595052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9439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625"/>
          <c:w val="0.947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2!$A$5</c:f>
              <c:strCache>
                <c:ptCount val="1"/>
                <c:pt idx="0">
                  <c:v>전 체
평 균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2!$B$3:$G$3</c:f>
              <c:strCache/>
            </c:strRef>
          </c:cat>
          <c:val>
            <c:numRef>
              <c:f>2!$B$5:$G$5</c:f>
              <c:numCache/>
            </c:numRef>
          </c:val>
        </c:ser>
        <c:ser>
          <c:idx val="1"/>
          <c:order val="1"/>
          <c:tx>
            <c:strRef>
              <c:f>2!$A$6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2!$B$3:$G$3</c:f>
              <c:strCache/>
            </c:strRef>
          </c:cat>
          <c:val>
            <c:numRef>
              <c:f>2!$B$6:$G$6</c:f>
              <c:numCache/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5191866"/>
        <c:crosses val="autoZero"/>
        <c:auto val="1"/>
        <c:lblOffset val="100"/>
        <c:noMultiLvlLbl val="0"/>
      </c:catAx>
      <c:valAx>
        <c:axId val="551918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78475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5"/>
          <c:y val="0.903"/>
          <c:w val="0.86175"/>
          <c:h val="0.08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3!$A$6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3!$B$3:$G$3</c:f>
              <c:strCache/>
            </c:strRef>
          </c:cat>
          <c:val>
            <c:numRef>
              <c:f>3!$B$6:$G$6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6474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4!$A$6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4!$B$3:$G$3</c:f>
              <c:strCache/>
            </c:strRef>
          </c:cat>
          <c:val>
            <c:numRef>
              <c:f>4!$B$6:$G$6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660869"/>
        <c:axId val="61512366"/>
      </c:bar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6086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5!$A$6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5!$B$3:$G$3</c:f>
              <c:strCache/>
            </c:strRef>
          </c:cat>
          <c:val>
            <c:numRef>
              <c:f>5!$B$6:$G$6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4038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돋움"/>
                <a:ea typeface="돋움"/>
                <a:cs typeface="돋움"/>
              </a:rPr>
              <a:t>Score(성적)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8875"/>
          <c:w val="0.947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6!$A$5</c:f>
              <c:strCache>
                <c:ptCount val="1"/>
                <c:pt idx="0">
                  <c:v>전 체
성 적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CC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6!$A$6</c:f>
              <c:strCache>
                <c:ptCount val="1"/>
                <c:pt idx="0">
                  <c:v>본 인
성취도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strRef>
              <c:f>6!$B$3:$G$3</c:f>
              <c:strCache/>
            </c:strRef>
          </c:cat>
          <c:val>
            <c:numRef>
              <c:f>6!$B$6:$G$6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돋움"/>
                <a:ea typeface="돋움"/>
                <a:cs typeface="돋움"/>
              </a:defRPr>
            </a:pPr>
          </a:p>
        </c:txPr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79375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0225"/>
          <c:w val="0.847"/>
          <c:h val="0.08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104775</xdr:rowOff>
    </xdr:from>
    <xdr:to>
      <xdr:col>6</xdr:col>
      <xdr:colOff>466725</xdr:colOff>
      <xdr:row>9</xdr:row>
      <xdr:rowOff>57150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038350" y="933450"/>
          <a:ext cx="5153025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/>
            <a:t>강의 결과 보고서
</a:t>
          </a:r>
        </a:p>
      </xdr:txBody>
    </xdr:sp>
    <xdr:clientData/>
  </xdr:twoCellAnchor>
  <xdr:twoCellAnchor>
    <xdr:from>
      <xdr:col>6</xdr:col>
      <xdr:colOff>647700</xdr:colOff>
      <xdr:row>0</xdr:row>
      <xdr:rowOff>0</xdr:rowOff>
    </xdr:from>
    <xdr:to>
      <xdr:col>7</xdr:col>
      <xdr:colOff>0</xdr:colOff>
      <xdr:row>1</xdr:row>
      <xdr:rowOff>38100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0"/>
          <a:ext cx="1647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0</xdr:row>
      <xdr:rowOff>104775</xdr:rowOff>
    </xdr:from>
    <xdr:ext cx="4457700" cy="438150"/>
    <xdr:sp>
      <xdr:nvSpPr>
        <xdr:cNvPr id="1" name="Text 3"/>
        <xdr:cNvSpPr txBox="1">
          <a:spLocks noChangeArrowheads="1"/>
        </xdr:cNvSpPr>
      </xdr:nvSpPr>
      <xdr:spPr>
        <a:xfrm>
          <a:off x="2600325" y="104775"/>
          <a:ext cx="445770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ATTENDANCE (출 석 사 항)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1181100</xdr:colOff>
      <xdr:row>0</xdr:row>
      <xdr:rowOff>76200</xdr:rowOff>
    </xdr:from>
    <xdr:ext cx="7353300" cy="447675"/>
    <xdr:sp>
      <xdr:nvSpPr>
        <xdr:cNvPr id="1" name="Text 3"/>
        <xdr:cNvSpPr txBox="1">
          <a:spLocks noChangeArrowheads="1"/>
        </xdr:cNvSpPr>
      </xdr:nvSpPr>
      <xdr:spPr>
        <a:xfrm>
          <a:off x="1181100" y="76200"/>
          <a:ext cx="7353300" cy="447675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TEACHING PROGRESS REPORT (교육 진행 보고서)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0</xdr:row>
      <xdr:rowOff>104775</xdr:rowOff>
    </xdr:from>
    <xdr:ext cx="7038975" cy="438150"/>
    <xdr:sp>
      <xdr:nvSpPr>
        <xdr:cNvPr id="1" name="Text 3"/>
        <xdr:cNvSpPr txBox="1">
          <a:spLocks noChangeArrowheads="1"/>
        </xdr:cNvSpPr>
      </xdr:nvSpPr>
      <xdr:spPr>
        <a:xfrm>
          <a:off x="1162050" y="104775"/>
          <a:ext cx="7038975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TEACHER'S COMMENTS (개별 학생에 대한 견해)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0</xdr:row>
      <xdr:rowOff>123825</xdr:rowOff>
    </xdr:from>
    <xdr:ext cx="4743450" cy="438150"/>
    <xdr:sp>
      <xdr:nvSpPr>
        <xdr:cNvPr id="1" name="Text 3"/>
        <xdr:cNvSpPr txBox="1">
          <a:spLocks noChangeArrowheads="1"/>
        </xdr:cNvSpPr>
      </xdr:nvSpPr>
      <xdr:spPr>
        <a:xfrm>
          <a:off x="2266950" y="123825"/>
          <a:ext cx="4743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STUDENT SCORE (학생평가결과서)</a:t>
          </a:r>
        </a:p>
      </xdr:txBody>
    </xdr:sp>
    <xdr:clientData/>
  </xdr:oneCellAnchor>
  <xdr:twoCellAnchor>
    <xdr:from>
      <xdr:col>7</xdr:col>
      <xdr:colOff>142875</xdr:colOff>
      <xdr:row>5</xdr:row>
      <xdr:rowOff>0</xdr:rowOff>
    </xdr:from>
    <xdr:to>
      <xdr:col>13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5153025" y="866775"/>
        <a:ext cx="44291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752475</xdr:colOff>
      <xdr:row>0</xdr:row>
      <xdr:rowOff>104775</xdr:rowOff>
    </xdr:from>
    <xdr:ext cx="5124450" cy="438150"/>
    <xdr:sp>
      <xdr:nvSpPr>
        <xdr:cNvPr id="1" name="Text 3"/>
        <xdr:cNvSpPr txBox="1">
          <a:spLocks noChangeArrowheads="1"/>
        </xdr:cNvSpPr>
      </xdr:nvSpPr>
      <xdr:spPr>
        <a:xfrm>
          <a:off x="2257425" y="104775"/>
          <a:ext cx="5124450" cy="438150"/>
        </a:xfrm>
        <a:prstGeom prst="roundRect">
          <a:avLst/>
        </a:prstGeom>
        <a:solidFill>
          <a:srgbClr val="9F9FD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PROGRESS  CHART (학생평가)</a:t>
          </a:r>
        </a:p>
      </xdr:txBody>
    </xdr:sp>
    <xdr:clientData/>
  </xdr:oneCellAnchor>
  <xdr:twoCellAnchor>
    <xdr:from>
      <xdr:col>7</xdr:col>
      <xdr:colOff>133350</xdr:colOff>
      <xdr:row>2</xdr:row>
      <xdr:rowOff>0</xdr:rowOff>
    </xdr:from>
    <xdr:to>
      <xdr:col>13</xdr:col>
      <xdr:colOff>657225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400675" y="1047750"/>
        <a:ext cx="4381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5" zoomScaleNormal="85" zoomScaleSheetLayoutView="100" workbookViewId="0" topLeftCell="A1">
      <selection activeCell="J20" sqref="J20"/>
    </sheetView>
  </sheetViews>
  <sheetFormatPr defaultColWidth="8.88671875" defaultRowHeight="13.5"/>
  <cols>
    <col min="1" max="1" width="8.88671875" style="10" customWidth="1"/>
    <col min="2" max="2" width="13.6640625" style="10" customWidth="1"/>
    <col min="3" max="3" width="15.88671875" style="10" customWidth="1"/>
    <col min="4" max="4" width="5.10546875" style="10" customWidth="1"/>
    <col min="5" max="5" width="8.3359375" style="10" customWidth="1"/>
    <col min="6" max="6" width="26.5546875" style="10" customWidth="1"/>
    <col min="7" max="7" width="26.77734375" style="10" customWidth="1"/>
    <col min="8" max="8" width="15.21484375" style="10" customWidth="1"/>
    <col min="9" max="9" width="9.99609375" style="10" hidden="1" customWidth="1"/>
    <col min="10" max="16384" width="8.88671875" style="10" customWidth="1"/>
  </cols>
  <sheetData>
    <row r="1" spans="1:5" s="22" customFormat="1" ht="24.75" customHeight="1">
      <c r="A1" s="144" t="s">
        <v>20</v>
      </c>
      <c r="B1" s="144"/>
      <c r="C1" s="145" t="s">
        <v>125</v>
      </c>
      <c r="D1" s="145"/>
      <c r="E1" s="145"/>
    </row>
    <row r="13" ht="4.5" customHeight="1"/>
    <row r="17" ht="14.25" thickBot="1"/>
    <row r="18" spans="6:7" ht="21" customHeight="1">
      <c r="F18" s="130" t="s">
        <v>18</v>
      </c>
      <c r="G18" s="28" t="s">
        <v>124</v>
      </c>
    </row>
    <row r="19" spans="6:7" ht="21" customHeight="1">
      <c r="F19" s="129" t="s">
        <v>98</v>
      </c>
      <c r="G19" s="29" t="s">
        <v>99</v>
      </c>
    </row>
    <row r="20" spans="6:7" ht="21" customHeight="1">
      <c r="F20" s="131" t="s">
        <v>96</v>
      </c>
      <c r="G20" s="29">
        <v>9</v>
      </c>
    </row>
    <row r="21" spans="6:7" ht="21" customHeight="1">
      <c r="F21" s="129" t="s">
        <v>97</v>
      </c>
      <c r="G21" s="128" t="s">
        <v>100</v>
      </c>
    </row>
    <row r="22" spans="6:7" ht="21" customHeight="1" thickBot="1">
      <c r="F22" s="132" t="s">
        <v>19</v>
      </c>
      <c r="G22" s="30" t="s">
        <v>114</v>
      </c>
    </row>
    <row r="24" spans="5:6" ht="20.25">
      <c r="E24" s="24"/>
      <c r="F24" s="24"/>
    </row>
    <row r="25" spans="5:6" ht="39.75" customHeight="1">
      <c r="E25" s="142"/>
      <c r="F25" s="143"/>
    </row>
    <row r="27" spans="1:8" s="23" customFormat="1" ht="15.75" customHeight="1">
      <c r="A27" s="141" t="s">
        <v>126</v>
      </c>
      <c r="B27" s="141"/>
      <c r="C27" s="141"/>
      <c r="D27" s="141"/>
      <c r="E27" s="141"/>
      <c r="F27" s="141"/>
      <c r="G27" s="141"/>
      <c r="H27" s="27"/>
    </row>
  </sheetData>
  <mergeCells count="4">
    <mergeCell ref="A27:G27"/>
    <mergeCell ref="E25:F25"/>
    <mergeCell ref="A1:B1"/>
    <mergeCell ref="C1:E1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C6" sqref="C6"/>
    </sheetView>
  </sheetViews>
  <sheetFormatPr defaultColWidth="8.88671875" defaultRowHeight="13.5"/>
  <cols>
    <col min="1" max="7" width="8.77734375" style="92" customWidth="1"/>
    <col min="8" max="10" width="7.21484375" style="92" customWidth="1"/>
    <col min="11" max="15" width="7.77734375" style="92" customWidth="1"/>
    <col min="16" max="16" width="4.5546875" style="92" customWidth="1"/>
    <col min="17" max="17" width="3.21484375" style="92" customWidth="1"/>
    <col min="18" max="18" width="5.77734375" style="92" customWidth="1"/>
    <col min="19" max="16384" width="8.88671875" style="92" customWidth="1"/>
  </cols>
  <sheetData>
    <row r="1" spans="1:17" s="84" customFormat="1" ht="5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54"/>
      <c r="L1" s="54"/>
      <c r="M1" s="54"/>
      <c r="N1" s="54"/>
      <c r="O1" s="54"/>
      <c r="P1" s="54"/>
      <c r="Q1" s="54"/>
    </row>
    <row r="2" spans="1:17" s="87" customFormat="1" ht="32.25" customHeight="1" thickBot="1">
      <c r="A2" s="198" t="s">
        <v>69</v>
      </c>
      <c r="B2" s="198"/>
      <c r="C2" s="85" t="str">
        <f>' 출석부'!B8</f>
        <v>우찬호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0"/>
      <c r="Q2" s="10"/>
    </row>
    <row r="3" spans="1:17" s="87" customFormat="1" ht="69.75" customHeight="1">
      <c r="A3" s="112" t="s">
        <v>70</v>
      </c>
      <c r="B3" s="88" t="s">
        <v>71</v>
      </c>
      <c r="C3" s="88" t="s">
        <v>29</v>
      </c>
      <c r="D3" s="88" t="s">
        <v>73</v>
      </c>
      <c r="E3" s="88" t="s">
        <v>74</v>
      </c>
      <c r="F3" s="113" t="s">
        <v>75</v>
      </c>
      <c r="G3" s="125" t="s">
        <v>76</v>
      </c>
      <c r="H3" s="86"/>
      <c r="I3" s="86"/>
      <c r="J3" s="86"/>
      <c r="K3" s="86"/>
      <c r="L3" s="86"/>
      <c r="M3" s="86"/>
      <c r="N3" s="86"/>
      <c r="O3" s="86"/>
      <c r="P3" s="10"/>
      <c r="Q3" s="10"/>
    </row>
    <row r="4" spans="1:17" s="87" customFormat="1" ht="16.5" customHeight="1">
      <c r="A4" s="89" t="s">
        <v>77</v>
      </c>
      <c r="B4" s="90">
        <v>40</v>
      </c>
      <c r="C4" s="90">
        <v>20</v>
      </c>
      <c r="D4" s="90">
        <v>20</v>
      </c>
      <c r="E4" s="90">
        <v>20</v>
      </c>
      <c r="F4" s="114">
        <f>SUM(B4:E4)</f>
        <v>100</v>
      </c>
      <c r="G4" s="126">
        <v>100</v>
      </c>
      <c r="H4" s="86"/>
      <c r="I4" s="86"/>
      <c r="J4" s="86"/>
      <c r="K4" s="86"/>
      <c r="L4" s="86"/>
      <c r="M4" s="86"/>
      <c r="N4" s="86"/>
      <c r="O4" s="86"/>
      <c r="P4" s="10"/>
      <c r="Q4" s="10"/>
    </row>
    <row r="5" spans="1:17" s="87" customFormat="1" ht="52.5" customHeight="1">
      <c r="A5" s="115" t="s">
        <v>78</v>
      </c>
      <c r="B5" s="116">
        <f>평가결과서!C20</f>
        <v>31.75</v>
      </c>
      <c r="C5" s="116">
        <f>평가결과서!D20</f>
        <v>16.75</v>
      </c>
      <c r="D5" s="116">
        <f>평가결과서!E20</f>
        <v>17.166666666666668</v>
      </c>
      <c r="E5" s="116">
        <f>평가결과서!F20</f>
        <v>16.5</v>
      </c>
      <c r="F5" s="117">
        <f>SUM(B5:E5)</f>
        <v>82.16666666666667</v>
      </c>
      <c r="G5" s="123">
        <f>' 출석부'!S16*100</f>
        <v>92.66666666666666</v>
      </c>
      <c r="H5" s="86"/>
      <c r="I5" s="86"/>
      <c r="J5" s="86"/>
      <c r="K5" s="86"/>
      <c r="L5" s="86"/>
      <c r="M5" s="86"/>
      <c r="N5" s="86"/>
      <c r="O5" s="86"/>
      <c r="P5" s="10"/>
      <c r="Q5" s="10"/>
    </row>
    <row r="6" spans="1:17" s="87" customFormat="1" ht="51.75" customHeight="1" thickBot="1">
      <c r="A6" s="118" t="s">
        <v>79</v>
      </c>
      <c r="B6" s="119">
        <f>평가결과서!C12</f>
        <v>38.5</v>
      </c>
      <c r="C6" s="119">
        <f>평가결과서!D12</f>
        <v>18.5</v>
      </c>
      <c r="D6" s="119">
        <f>평가결과서!E12</f>
        <v>18</v>
      </c>
      <c r="E6" s="119">
        <f>평가결과서!F12</f>
        <v>17</v>
      </c>
      <c r="F6" s="120">
        <f>SUM(B6:E6)</f>
        <v>92</v>
      </c>
      <c r="G6" s="127">
        <f>' 출석부'!S8*100</f>
        <v>91</v>
      </c>
      <c r="H6" s="86"/>
      <c r="I6" s="86"/>
      <c r="J6" s="86"/>
      <c r="K6" s="86"/>
      <c r="L6" s="86"/>
      <c r="M6" s="86"/>
      <c r="N6" s="86"/>
      <c r="O6" s="86"/>
      <c r="P6" s="10"/>
      <c r="Q6" s="10"/>
    </row>
    <row r="7" spans="1:15" ht="14.25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9" ht="27" customHeight="1" thickBot="1">
      <c r="A8" s="197" t="s">
        <v>80</v>
      </c>
      <c r="B8" s="184"/>
      <c r="C8" s="185"/>
      <c r="D8" s="196"/>
      <c r="E8" s="182"/>
      <c r="F8" s="182"/>
      <c r="G8" s="182"/>
      <c r="H8" s="93"/>
      <c r="I8" s="93"/>
    </row>
    <row r="9" spans="1:17" ht="13.5">
      <c r="A9" s="208" t="str">
        <f>선생님의견!C14</f>
        <v>As usual, he is doing great in class.  He tries to attend  classes. Also his particpation in class are very good example.  </v>
      </c>
      <c r="B9" s="209"/>
      <c r="C9" s="209"/>
      <c r="D9" s="209"/>
      <c r="E9" s="209"/>
      <c r="F9" s="209"/>
      <c r="G9" s="210"/>
      <c r="H9" s="94"/>
      <c r="I9" s="94"/>
      <c r="J9" s="64"/>
      <c r="K9" s="64"/>
      <c r="L9" s="64"/>
      <c r="M9" s="64"/>
      <c r="N9" s="64"/>
      <c r="O9" s="64"/>
      <c r="P9" s="64"/>
      <c r="Q9" s="65"/>
    </row>
    <row r="10" spans="1:17" ht="13.5">
      <c r="A10" s="211"/>
      <c r="B10" s="212"/>
      <c r="C10" s="212"/>
      <c r="D10" s="212"/>
      <c r="E10" s="212"/>
      <c r="F10" s="212"/>
      <c r="G10" s="213"/>
      <c r="H10" s="94"/>
      <c r="I10" s="94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211"/>
      <c r="B11" s="212"/>
      <c r="C11" s="212"/>
      <c r="D11" s="212"/>
      <c r="E11" s="212"/>
      <c r="F11" s="212"/>
      <c r="G11" s="213"/>
      <c r="H11" s="94"/>
      <c r="I11" s="94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211"/>
      <c r="B12" s="212"/>
      <c r="C12" s="212"/>
      <c r="D12" s="212"/>
      <c r="E12" s="212"/>
      <c r="F12" s="212"/>
      <c r="G12" s="213"/>
      <c r="H12" s="94"/>
      <c r="I12" s="94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211"/>
      <c r="B13" s="212"/>
      <c r="C13" s="212"/>
      <c r="D13" s="212"/>
      <c r="E13" s="212"/>
      <c r="F13" s="212"/>
      <c r="G13" s="213"/>
      <c r="H13" s="94"/>
      <c r="I13" s="94"/>
      <c r="J13" s="64"/>
      <c r="K13" s="64"/>
      <c r="L13" s="64"/>
      <c r="M13" s="64"/>
      <c r="N13" s="64"/>
      <c r="O13" s="64"/>
      <c r="P13" s="64"/>
      <c r="Q13" s="65"/>
    </row>
    <row r="14" spans="1:17" ht="26.25" customHeight="1" thickBot="1">
      <c r="A14" s="214"/>
      <c r="B14" s="215"/>
      <c r="C14" s="215"/>
      <c r="D14" s="215"/>
      <c r="E14" s="215"/>
      <c r="F14" s="215"/>
      <c r="G14" s="216"/>
      <c r="H14" s="94"/>
      <c r="I14" s="94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94"/>
      <c r="B15" s="94"/>
      <c r="C15" s="94"/>
      <c r="D15" s="94"/>
      <c r="E15" s="94"/>
      <c r="F15" s="94"/>
      <c r="G15" s="94"/>
      <c r="H15" s="94"/>
      <c r="I15" s="94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94"/>
      <c r="B16" s="94"/>
      <c r="C16" s="94"/>
      <c r="D16" s="94"/>
      <c r="E16" s="94"/>
      <c r="F16" s="94"/>
      <c r="G16" s="94"/>
      <c r="H16" s="94"/>
      <c r="I16" s="94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95"/>
      <c r="M18" s="95"/>
      <c r="N18" s="95"/>
      <c r="O18" s="95"/>
    </row>
    <row r="29" ht="21.75" customHeight="1">
      <c r="K29" s="95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C5" sqref="B5:C5"/>
    </sheetView>
  </sheetViews>
  <sheetFormatPr defaultColWidth="8.88671875" defaultRowHeight="13.5"/>
  <cols>
    <col min="1" max="7" width="8.77734375" style="92" customWidth="1"/>
    <col min="8" max="10" width="7.21484375" style="92" customWidth="1"/>
    <col min="11" max="15" width="7.77734375" style="92" customWidth="1"/>
    <col min="16" max="16" width="4.5546875" style="92" customWidth="1"/>
    <col min="17" max="17" width="3.21484375" style="92" customWidth="1"/>
    <col min="18" max="18" width="5.77734375" style="92" customWidth="1"/>
    <col min="19" max="16384" width="8.88671875" style="92" customWidth="1"/>
  </cols>
  <sheetData>
    <row r="1" spans="1:17" s="84" customFormat="1" ht="5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54"/>
      <c r="L1" s="54"/>
      <c r="M1" s="54"/>
      <c r="N1" s="54"/>
      <c r="O1" s="54"/>
      <c r="P1" s="54"/>
      <c r="Q1" s="54"/>
    </row>
    <row r="2" spans="1:17" s="87" customFormat="1" ht="32.25" customHeight="1" thickBot="1">
      <c r="A2" s="198" t="s">
        <v>81</v>
      </c>
      <c r="B2" s="198"/>
      <c r="C2" s="85" t="str">
        <f>' 출석부'!B9</f>
        <v>김진건 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0"/>
      <c r="Q2" s="10"/>
    </row>
    <row r="3" spans="1:17" s="87" customFormat="1" ht="69.75" customHeight="1">
      <c r="A3" s="112" t="s">
        <v>82</v>
      </c>
      <c r="B3" s="88" t="s">
        <v>83</v>
      </c>
      <c r="C3" s="88" t="s">
        <v>84</v>
      </c>
      <c r="D3" s="88" t="s">
        <v>85</v>
      </c>
      <c r="E3" s="88" t="s">
        <v>86</v>
      </c>
      <c r="F3" s="113" t="s">
        <v>87</v>
      </c>
      <c r="G3" s="125" t="s">
        <v>88</v>
      </c>
      <c r="H3" s="86"/>
      <c r="I3" s="86"/>
      <c r="J3" s="86"/>
      <c r="K3" s="86"/>
      <c r="L3" s="86"/>
      <c r="M3" s="86"/>
      <c r="N3" s="86"/>
      <c r="O3" s="86"/>
      <c r="P3" s="10"/>
      <c r="Q3" s="10"/>
    </row>
    <row r="4" spans="1:17" s="87" customFormat="1" ht="16.5" customHeight="1">
      <c r="A4" s="89" t="s">
        <v>89</v>
      </c>
      <c r="B4" s="90">
        <v>40</v>
      </c>
      <c r="C4" s="90">
        <v>20</v>
      </c>
      <c r="D4" s="90">
        <v>20</v>
      </c>
      <c r="E4" s="90">
        <v>20</v>
      </c>
      <c r="F4" s="114">
        <f>SUM(B4:E4)</f>
        <v>100</v>
      </c>
      <c r="G4" s="126">
        <v>100</v>
      </c>
      <c r="H4" s="86"/>
      <c r="I4" s="86"/>
      <c r="J4" s="86"/>
      <c r="K4" s="86"/>
      <c r="L4" s="86"/>
      <c r="M4" s="86"/>
      <c r="N4" s="86"/>
      <c r="O4" s="86"/>
      <c r="P4" s="10"/>
      <c r="Q4" s="10"/>
    </row>
    <row r="5" spans="1:17" s="87" customFormat="1" ht="52.5" customHeight="1">
      <c r="A5" s="115" t="s">
        <v>90</v>
      </c>
      <c r="B5" s="116">
        <f>평가결과서!C20</f>
        <v>31.75</v>
      </c>
      <c r="C5" s="116">
        <f>평가결과서!D20</f>
        <v>16.75</v>
      </c>
      <c r="D5" s="116">
        <f>평가결과서!E20</f>
        <v>17.166666666666668</v>
      </c>
      <c r="E5" s="116">
        <f>평가결과서!F20</f>
        <v>16.5</v>
      </c>
      <c r="F5" s="117">
        <f>SUM(B5:E5)</f>
        <v>82.16666666666667</v>
      </c>
      <c r="G5" s="123">
        <f>' 출석부'!S16*100</f>
        <v>92.66666666666666</v>
      </c>
      <c r="H5" s="86"/>
      <c r="I5" s="86"/>
      <c r="J5" s="86"/>
      <c r="K5" s="86"/>
      <c r="L5" s="86"/>
      <c r="M5" s="86"/>
      <c r="N5" s="86"/>
      <c r="O5" s="86"/>
      <c r="P5" s="10"/>
      <c r="Q5" s="10"/>
    </row>
    <row r="6" spans="1:17" s="87" customFormat="1" ht="51.75" customHeight="1" thickBot="1">
      <c r="A6" s="118" t="s">
        <v>91</v>
      </c>
      <c r="B6" s="119">
        <f>평가결과서!C13</f>
        <v>10</v>
      </c>
      <c r="C6" s="119">
        <f>평가결과서!D13</f>
        <v>10</v>
      </c>
      <c r="D6" s="119">
        <f>평가결과서!E13</f>
        <v>15</v>
      </c>
      <c r="E6" s="119">
        <f>평가결과서!F13</f>
        <v>15</v>
      </c>
      <c r="F6" s="120">
        <f>SUM(B6:E6)</f>
        <v>50</v>
      </c>
      <c r="G6" s="127">
        <f>' 출석부'!S9*100</f>
        <v>100</v>
      </c>
      <c r="H6" s="86"/>
      <c r="I6" s="86"/>
      <c r="J6" s="86"/>
      <c r="K6" s="86"/>
      <c r="L6" s="86"/>
      <c r="M6" s="86"/>
      <c r="N6" s="86"/>
      <c r="O6" s="86"/>
      <c r="P6" s="10"/>
      <c r="Q6" s="10"/>
    </row>
    <row r="7" spans="1:15" ht="14.25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9" ht="27" customHeight="1" thickBot="1">
      <c r="A8" s="197" t="s">
        <v>92</v>
      </c>
      <c r="B8" s="184"/>
      <c r="C8" s="185"/>
      <c r="D8" s="196"/>
      <c r="E8" s="182"/>
      <c r="F8" s="182"/>
      <c r="G8" s="182"/>
      <c r="H8" s="93"/>
      <c r="I8" s="93"/>
    </row>
    <row r="9" spans="1:17" ht="13.5">
      <c r="A9" s="208" t="str">
        <f>선생님의견!C16</f>
        <v>He shows his effort.  I lent him the listening tapes and the book to practice, so I am looking forward to see his improving.  </v>
      </c>
      <c r="B9" s="209"/>
      <c r="C9" s="209"/>
      <c r="D9" s="209"/>
      <c r="E9" s="209"/>
      <c r="F9" s="209"/>
      <c r="G9" s="210"/>
      <c r="H9" s="94"/>
      <c r="I9" s="94"/>
      <c r="J9" s="64"/>
      <c r="K9" s="64"/>
      <c r="L9" s="64"/>
      <c r="M9" s="64"/>
      <c r="N9" s="64"/>
      <c r="O9" s="64"/>
      <c r="P9" s="64"/>
      <c r="Q9" s="65"/>
    </row>
    <row r="10" spans="1:17" ht="13.5">
      <c r="A10" s="211"/>
      <c r="B10" s="212"/>
      <c r="C10" s="212"/>
      <c r="D10" s="212"/>
      <c r="E10" s="212"/>
      <c r="F10" s="212"/>
      <c r="G10" s="213"/>
      <c r="H10" s="94"/>
      <c r="I10" s="94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211"/>
      <c r="B11" s="212"/>
      <c r="C11" s="212"/>
      <c r="D11" s="212"/>
      <c r="E11" s="212"/>
      <c r="F11" s="212"/>
      <c r="G11" s="213"/>
      <c r="H11" s="94"/>
      <c r="I11" s="94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211"/>
      <c r="B12" s="212"/>
      <c r="C12" s="212"/>
      <c r="D12" s="212"/>
      <c r="E12" s="212"/>
      <c r="F12" s="212"/>
      <c r="G12" s="213"/>
      <c r="H12" s="94"/>
      <c r="I12" s="94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211"/>
      <c r="B13" s="212"/>
      <c r="C13" s="212"/>
      <c r="D13" s="212"/>
      <c r="E13" s="212"/>
      <c r="F13" s="212"/>
      <c r="G13" s="213"/>
      <c r="H13" s="94"/>
      <c r="I13" s="94"/>
      <c r="J13" s="64"/>
      <c r="K13" s="64"/>
      <c r="L13" s="64"/>
      <c r="M13" s="64"/>
      <c r="N13" s="64"/>
      <c r="O13" s="64"/>
      <c r="P13" s="64"/>
      <c r="Q13" s="65"/>
    </row>
    <row r="14" spans="1:17" ht="26.25" customHeight="1" thickBot="1">
      <c r="A14" s="214"/>
      <c r="B14" s="215"/>
      <c r="C14" s="215"/>
      <c r="D14" s="215"/>
      <c r="E14" s="215"/>
      <c r="F14" s="215"/>
      <c r="G14" s="216"/>
      <c r="H14" s="94"/>
      <c r="I14" s="94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94"/>
      <c r="B15" s="94"/>
      <c r="C15" s="94"/>
      <c r="D15" s="94"/>
      <c r="E15" s="94"/>
      <c r="F15" s="94"/>
      <c r="G15" s="94"/>
      <c r="H15" s="94"/>
      <c r="I15" s="94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94"/>
      <c r="B16" s="94"/>
      <c r="C16" s="94"/>
      <c r="D16" s="94"/>
      <c r="E16" s="94"/>
      <c r="F16" s="94"/>
      <c r="G16" s="94"/>
      <c r="H16" s="94"/>
      <c r="I16" s="94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95"/>
      <c r="M18" s="95"/>
      <c r="N18" s="95"/>
      <c r="O18" s="95"/>
    </row>
    <row r="29" ht="21.75" customHeight="1">
      <c r="K29" s="95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"/>
  <sheetViews>
    <sheetView zoomScale="75" zoomScaleNormal="75" workbookViewId="0" topLeftCell="A1">
      <selection activeCell="O13" sqref="O13"/>
    </sheetView>
  </sheetViews>
  <sheetFormatPr defaultColWidth="8.88671875" defaultRowHeight="13.5"/>
  <cols>
    <col min="1" max="1" width="5.3359375" style="3" customWidth="1"/>
    <col min="2" max="2" width="16.6640625" style="4" customWidth="1"/>
    <col min="3" max="4" width="5.6640625" style="3" customWidth="1"/>
    <col min="5" max="14" width="5.6640625" style="8" customWidth="1"/>
    <col min="15" max="18" width="4.5546875" style="8" customWidth="1"/>
    <col min="19" max="19" width="8.10546875" style="8" customWidth="1"/>
    <col min="20" max="20" width="4.5546875" style="8" customWidth="1"/>
    <col min="21" max="21" width="5.77734375" style="3" customWidth="1"/>
    <col min="22" max="16384" width="8.88671875" style="3" customWidth="1"/>
  </cols>
  <sheetData>
    <row r="1" ht="28.5" customHeight="1"/>
    <row r="2" spans="1:20" ht="36.75" customHeight="1" thickBot="1">
      <c r="A2" s="1"/>
      <c r="B2" s="2"/>
      <c r="C2" s="2"/>
      <c r="D2" s="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5" customFormat="1" ht="30" customHeight="1" thickBot="1">
      <c r="A3" s="67" t="s">
        <v>0</v>
      </c>
      <c r="B3" s="69" t="s">
        <v>16</v>
      </c>
      <c r="C3" s="138" t="s">
        <v>123</v>
      </c>
      <c r="D3" s="138">
        <v>39056</v>
      </c>
      <c r="E3" s="138">
        <v>39058</v>
      </c>
      <c r="F3" s="138">
        <v>39060</v>
      </c>
      <c r="G3" s="138">
        <v>39063</v>
      </c>
      <c r="H3" s="138">
        <v>39065</v>
      </c>
      <c r="I3" s="138">
        <v>39067</v>
      </c>
      <c r="J3" s="138">
        <v>39070</v>
      </c>
      <c r="K3" s="138">
        <v>39072</v>
      </c>
      <c r="L3" s="138">
        <v>39074</v>
      </c>
      <c r="M3" s="138">
        <v>39077</v>
      </c>
      <c r="N3" s="138">
        <v>39079</v>
      </c>
      <c r="O3" s="137"/>
      <c r="P3" s="134"/>
      <c r="Q3" s="135"/>
      <c r="R3" s="134"/>
      <c r="S3" s="136" t="s">
        <v>44</v>
      </c>
    </row>
    <row r="4" spans="1:19" s="7" customFormat="1" ht="24.75" customHeight="1" thickTop="1">
      <c r="A4" s="25">
        <v>1</v>
      </c>
      <c r="B4" s="39" t="s">
        <v>101</v>
      </c>
      <c r="C4" s="9" t="s">
        <v>106</v>
      </c>
      <c r="D4" s="133" t="s">
        <v>107</v>
      </c>
      <c r="E4" s="133" t="s">
        <v>106</v>
      </c>
      <c r="F4" s="133" t="s">
        <v>107</v>
      </c>
      <c r="G4" s="133" t="s">
        <v>106</v>
      </c>
      <c r="H4" s="133" t="s">
        <v>106</v>
      </c>
      <c r="I4" s="133" t="s">
        <v>106</v>
      </c>
      <c r="J4" s="133" t="s">
        <v>106</v>
      </c>
      <c r="K4" s="133" t="s">
        <v>106</v>
      </c>
      <c r="L4" s="133" t="s">
        <v>106</v>
      </c>
      <c r="M4" s="133" t="s">
        <v>106</v>
      </c>
      <c r="N4" s="133" t="s">
        <v>106</v>
      </c>
      <c r="O4" s="133"/>
      <c r="P4" s="133"/>
      <c r="Q4" s="133"/>
      <c r="R4" s="133"/>
      <c r="S4" s="110">
        <v>0.83</v>
      </c>
    </row>
    <row r="5" spans="1:19" s="7" customFormat="1" ht="24.75" customHeight="1">
      <c r="A5" s="26">
        <f>SUM(A4)+1</f>
        <v>2</v>
      </c>
      <c r="B5" s="39" t="s">
        <v>102</v>
      </c>
      <c r="C5" s="9" t="s">
        <v>106</v>
      </c>
      <c r="D5" s="9" t="s">
        <v>106</v>
      </c>
      <c r="E5" s="9" t="s">
        <v>106</v>
      </c>
      <c r="F5" s="9" t="s">
        <v>106</v>
      </c>
      <c r="G5" s="133" t="s">
        <v>107</v>
      </c>
      <c r="H5" s="9" t="s">
        <v>106</v>
      </c>
      <c r="I5" s="9" t="s">
        <v>106</v>
      </c>
      <c r="J5" s="9" t="s">
        <v>106</v>
      </c>
      <c r="K5" s="9" t="s">
        <v>106</v>
      </c>
      <c r="L5" s="9" t="s">
        <v>106</v>
      </c>
      <c r="M5" s="9" t="s">
        <v>106</v>
      </c>
      <c r="N5" s="133" t="s">
        <v>106</v>
      </c>
      <c r="O5" s="9"/>
      <c r="P5" s="133"/>
      <c r="Q5" s="9"/>
      <c r="R5" s="9"/>
      <c r="S5" s="109">
        <v>0.91</v>
      </c>
    </row>
    <row r="6" spans="1:19" s="7" customFormat="1" ht="24.75" customHeight="1">
      <c r="A6" s="26">
        <f aca="true" t="shared" si="0" ref="A6:A15">SUM(A5)+1</f>
        <v>3</v>
      </c>
      <c r="B6" s="39" t="s">
        <v>103</v>
      </c>
      <c r="C6" s="9" t="s">
        <v>106</v>
      </c>
      <c r="D6" s="9" t="s">
        <v>106</v>
      </c>
      <c r="E6" s="9" t="s">
        <v>106</v>
      </c>
      <c r="F6" s="133" t="s">
        <v>107</v>
      </c>
      <c r="G6" s="9" t="s">
        <v>106</v>
      </c>
      <c r="H6" s="9" t="s">
        <v>106</v>
      </c>
      <c r="I6" s="9" t="s">
        <v>106</v>
      </c>
      <c r="J6" s="9" t="s">
        <v>106</v>
      </c>
      <c r="K6" s="9" t="s">
        <v>106</v>
      </c>
      <c r="L6" s="9" t="s">
        <v>106</v>
      </c>
      <c r="M6" s="9" t="s">
        <v>106</v>
      </c>
      <c r="N6" s="9" t="s">
        <v>106</v>
      </c>
      <c r="O6" s="9"/>
      <c r="P6" s="9"/>
      <c r="Q6" s="9"/>
      <c r="R6" s="9"/>
      <c r="S6" s="109">
        <v>0.91</v>
      </c>
    </row>
    <row r="7" spans="1:19" s="7" customFormat="1" ht="24.75" customHeight="1">
      <c r="A7" s="26">
        <f t="shared" si="0"/>
        <v>4</v>
      </c>
      <c r="B7" s="39" t="s">
        <v>104</v>
      </c>
      <c r="C7" s="9" t="s">
        <v>106</v>
      </c>
      <c r="D7" s="9" t="s">
        <v>106</v>
      </c>
      <c r="E7" s="9" t="s">
        <v>106</v>
      </c>
      <c r="F7" s="9" t="s">
        <v>106</v>
      </c>
      <c r="G7" s="9" t="s">
        <v>106</v>
      </c>
      <c r="H7" s="9" t="s">
        <v>106</v>
      </c>
      <c r="I7" s="9" t="s">
        <v>106</v>
      </c>
      <c r="J7" s="9" t="s">
        <v>106</v>
      </c>
      <c r="K7" s="9" t="s">
        <v>106</v>
      </c>
      <c r="L7" s="9" t="s">
        <v>106</v>
      </c>
      <c r="M7" s="9" t="s">
        <v>106</v>
      </c>
      <c r="N7" s="9" t="s">
        <v>106</v>
      </c>
      <c r="O7" s="9"/>
      <c r="P7" s="9"/>
      <c r="Q7" s="9"/>
      <c r="R7" s="9"/>
      <c r="S7" s="109">
        <v>1</v>
      </c>
    </row>
    <row r="8" spans="1:19" s="7" customFormat="1" ht="24.75" customHeight="1">
      <c r="A8" s="26">
        <f t="shared" si="0"/>
        <v>5</v>
      </c>
      <c r="B8" s="39" t="s">
        <v>105</v>
      </c>
      <c r="C8" s="9" t="s">
        <v>106</v>
      </c>
      <c r="D8" s="9" t="s">
        <v>106</v>
      </c>
      <c r="E8" s="9" t="s">
        <v>106</v>
      </c>
      <c r="F8" s="133" t="s">
        <v>107</v>
      </c>
      <c r="G8" s="9" t="s">
        <v>106</v>
      </c>
      <c r="H8" s="9" t="s">
        <v>106</v>
      </c>
      <c r="I8" s="9" t="s">
        <v>106</v>
      </c>
      <c r="J8" s="9" t="s">
        <v>106</v>
      </c>
      <c r="K8" s="9" t="s">
        <v>106</v>
      </c>
      <c r="L8" s="9" t="s">
        <v>106</v>
      </c>
      <c r="M8" s="9" t="s">
        <v>106</v>
      </c>
      <c r="N8" s="9" t="s">
        <v>106</v>
      </c>
      <c r="O8" s="9"/>
      <c r="P8" s="9"/>
      <c r="Q8" s="9"/>
      <c r="R8" s="9"/>
      <c r="S8" s="109">
        <v>0.91</v>
      </c>
    </row>
    <row r="9" spans="1:19" s="7" customFormat="1" ht="24.75" customHeight="1">
      <c r="A9" s="26">
        <f t="shared" si="0"/>
        <v>6</v>
      </c>
      <c r="B9" s="39" t="s">
        <v>108</v>
      </c>
      <c r="C9" s="9" t="s">
        <v>106</v>
      </c>
      <c r="D9" s="9" t="s">
        <v>106</v>
      </c>
      <c r="E9" s="9" t="s">
        <v>106</v>
      </c>
      <c r="F9" s="9" t="s">
        <v>106</v>
      </c>
      <c r="G9" s="9" t="s">
        <v>106</v>
      </c>
      <c r="H9" s="9" t="s">
        <v>106</v>
      </c>
      <c r="I9" s="9" t="s">
        <v>106</v>
      </c>
      <c r="J9" s="9" t="s">
        <v>106</v>
      </c>
      <c r="K9" s="9" t="s">
        <v>106</v>
      </c>
      <c r="L9" s="9" t="s">
        <v>106</v>
      </c>
      <c r="M9" s="9" t="s">
        <v>106</v>
      </c>
      <c r="N9" s="9" t="s">
        <v>106</v>
      </c>
      <c r="O9" s="9"/>
      <c r="P9" s="9"/>
      <c r="Q9" s="9"/>
      <c r="R9" s="9"/>
      <c r="S9" s="109">
        <v>1</v>
      </c>
    </row>
    <row r="10" spans="1:19" s="7" customFormat="1" ht="24.75" customHeight="1">
      <c r="A10" s="26">
        <f t="shared" si="0"/>
        <v>7</v>
      </c>
      <c r="B10" s="39"/>
      <c r="C10" s="9"/>
      <c r="D10" s="9"/>
      <c r="E10" s="9"/>
      <c r="F10" s="133"/>
      <c r="G10" s="9"/>
      <c r="H10" s="133"/>
      <c r="I10" s="133"/>
      <c r="J10" s="9"/>
      <c r="K10" s="9"/>
      <c r="L10" s="9"/>
      <c r="M10" s="9"/>
      <c r="N10" s="9"/>
      <c r="O10" s="9"/>
      <c r="P10" s="9"/>
      <c r="Q10" s="9"/>
      <c r="R10" s="9"/>
      <c r="S10" s="109"/>
    </row>
    <row r="11" spans="1:19" s="7" customFormat="1" ht="24.75" customHeight="1">
      <c r="A11" s="26">
        <f t="shared" si="0"/>
        <v>8</v>
      </c>
      <c r="B11" s="39"/>
      <c r="C11" s="9"/>
      <c r="D11" s="9"/>
      <c r="E11" s="9"/>
      <c r="F11" s="9"/>
      <c r="G11" s="9"/>
      <c r="H11" s="133"/>
      <c r="I11" s="9"/>
      <c r="J11" s="9"/>
      <c r="K11" s="9"/>
      <c r="L11" s="9"/>
      <c r="M11" s="9"/>
      <c r="N11" s="9"/>
      <c r="O11" s="9"/>
      <c r="P11" s="9"/>
      <c r="Q11" s="9"/>
      <c r="R11" s="9"/>
      <c r="S11" s="109"/>
    </row>
    <row r="12" spans="1:19" s="7" customFormat="1" ht="24.75" customHeight="1">
      <c r="A12" s="26">
        <f t="shared" si="0"/>
        <v>9</v>
      </c>
      <c r="B12" s="39"/>
      <c r="C12" s="9"/>
      <c r="D12" s="133"/>
      <c r="E12" s="133"/>
      <c r="F12" s="9"/>
      <c r="G12" s="133"/>
      <c r="H12" s="133"/>
      <c r="I12" s="133"/>
      <c r="J12" s="133"/>
      <c r="K12" s="133"/>
      <c r="L12" s="133"/>
      <c r="M12" s="133"/>
      <c r="N12" s="133"/>
      <c r="O12" s="9"/>
      <c r="P12" s="9"/>
      <c r="Q12" s="9"/>
      <c r="R12" s="9"/>
      <c r="S12" s="109"/>
    </row>
    <row r="13" spans="1:19" s="7" customFormat="1" ht="24.75" customHeight="1">
      <c r="A13" s="26">
        <f t="shared" si="0"/>
        <v>10</v>
      </c>
      <c r="B13" s="3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9"/>
    </row>
    <row r="14" spans="1:19" s="7" customFormat="1" ht="24.75" customHeight="1">
      <c r="A14" s="26">
        <f t="shared" si="0"/>
        <v>11</v>
      </c>
      <c r="B14" s="3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0"/>
    </row>
    <row r="15" spans="1:19" s="7" customFormat="1" ht="24.75" customHeight="1" thickBot="1">
      <c r="A15" s="31">
        <f t="shared" si="0"/>
        <v>12</v>
      </c>
      <c r="B15" s="4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11"/>
    </row>
    <row r="16" spans="1:19" s="7" customFormat="1" ht="24.75" customHeight="1" thickBot="1">
      <c r="A16" s="154" t="s">
        <v>14</v>
      </c>
      <c r="B16" s="155"/>
      <c r="C16" s="155"/>
      <c r="D16" s="155"/>
      <c r="E16" s="155"/>
      <c r="F16" s="155"/>
      <c r="G16" s="153" t="s">
        <v>26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81">
        <f>AVERAGE(S4:S15)</f>
        <v>0.9266666666666666</v>
      </c>
    </row>
    <row r="17" spans="1:21" ht="21" customHeight="1">
      <c r="A17" s="146" t="s">
        <v>15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8"/>
      <c r="T17" s="108"/>
      <c r="U17" s="108"/>
    </row>
    <row r="18" spans="1:21" ht="14.25" customHeight="1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107"/>
      <c r="U18" s="107"/>
    </row>
    <row r="19" spans="1:21" ht="14.2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107"/>
      <c r="U19" s="107"/>
    </row>
    <row r="20" spans="1:21" ht="14.25" customHeight="1" thickBot="1">
      <c r="A20" s="152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107"/>
      <c r="U20" s="107"/>
    </row>
  </sheetData>
  <mergeCells count="4">
    <mergeCell ref="A17:S17"/>
    <mergeCell ref="A18:S20"/>
    <mergeCell ref="G16:R16"/>
    <mergeCell ref="A16:F1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9"/>
  <sheetViews>
    <sheetView zoomScale="75" zoomScaleNormal="75" workbookViewId="0" topLeftCell="A1">
      <selection activeCell="D9" sqref="D9"/>
    </sheetView>
  </sheetViews>
  <sheetFormatPr defaultColWidth="8.88671875" defaultRowHeight="13.5"/>
  <cols>
    <col min="1" max="1" width="15.77734375" style="0" customWidth="1"/>
    <col min="2" max="2" width="40.77734375" style="0" customWidth="1"/>
    <col min="3" max="3" width="15.77734375" style="0" customWidth="1"/>
    <col min="4" max="4" width="40.77734375" style="0" customWidth="1"/>
  </cols>
  <sheetData>
    <row r="4" ht="30" customHeight="1" thickBot="1"/>
    <row r="5" spans="1:4" ht="49.5" customHeight="1">
      <c r="A5" s="75" t="s">
        <v>21</v>
      </c>
      <c r="B5" s="43">
        <v>9</v>
      </c>
      <c r="C5" s="101" t="s">
        <v>39</v>
      </c>
      <c r="D5" s="48">
        <f>' 출석부'!S16</f>
        <v>0.9266666666666666</v>
      </c>
    </row>
    <row r="6" spans="1:4" ht="49.5" customHeight="1" thickBot="1">
      <c r="A6" s="74" t="s">
        <v>24</v>
      </c>
      <c r="B6" s="44" t="s">
        <v>109</v>
      </c>
      <c r="C6" s="102" t="s">
        <v>40</v>
      </c>
      <c r="D6" s="52">
        <f>평가결과서!G20</f>
        <v>82.16666666666667</v>
      </c>
    </row>
    <row r="7" spans="1:4" ht="99.75" customHeight="1">
      <c r="A7" s="71" t="s">
        <v>38</v>
      </c>
      <c r="B7" s="45" t="s">
        <v>112</v>
      </c>
      <c r="C7" s="76" t="s">
        <v>23</v>
      </c>
      <c r="D7" s="49" t="s">
        <v>110</v>
      </c>
    </row>
    <row r="8" spans="1:4" ht="99.75" customHeight="1">
      <c r="A8" s="72" t="s">
        <v>25</v>
      </c>
      <c r="B8" s="46" t="s">
        <v>111</v>
      </c>
      <c r="C8" s="77" t="s">
        <v>22</v>
      </c>
      <c r="D8" s="50" t="s">
        <v>116</v>
      </c>
    </row>
    <row r="9" spans="1:4" ht="99.75" customHeight="1" thickBot="1">
      <c r="A9" s="73" t="s">
        <v>43</v>
      </c>
      <c r="B9" s="47" t="s">
        <v>115</v>
      </c>
      <c r="C9" s="70" t="s">
        <v>17</v>
      </c>
      <c r="D9" s="51" t="s">
        <v>117</v>
      </c>
    </row>
  </sheetData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9"/>
  <sheetViews>
    <sheetView zoomScale="75" zoomScaleNormal="75" zoomScaleSheetLayoutView="75" workbookViewId="0" topLeftCell="A1">
      <selection activeCell="B17" sqref="B17"/>
    </sheetView>
  </sheetViews>
  <sheetFormatPr defaultColWidth="8.88671875" defaultRowHeight="13.5"/>
  <cols>
    <col min="1" max="1" width="4.77734375" style="12" customWidth="1"/>
    <col min="2" max="2" width="8.77734375" style="0" customWidth="1"/>
    <col min="3" max="3" width="43.77734375" style="0" customWidth="1"/>
    <col min="4" max="4" width="4.77734375" style="0" customWidth="1"/>
    <col min="5" max="5" width="8.77734375" style="0" customWidth="1"/>
    <col min="6" max="6" width="43.77734375" style="0" customWidth="1"/>
  </cols>
  <sheetData>
    <row r="1" ht="13.5"/>
    <row r="2" ht="13.5"/>
    <row r="3" ht="13.5"/>
    <row r="4" ht="14.25" thickBot="1"/>
    <row r="5" spans="1:6" s="11" customFormat="1" ht="30" customHeight="1" thickBot="1">
      <c r="A5" s="36" t="s">
        <v>1</v>
      </c>
      <c r="B5" s="37" t="s">
        <v>2</v>
      </c>
      <c r="C5" s="79" t="s">
        <v>3</v>
      </c>
      <c r="D5" s="36" t="s">
        <v>1</v>
      </c>
      <c r="E5" s="37" t="s">
        <v>2</v>
      </c>
      <c r="F5" s="38" t="s">
        <v>3</v>
      </c>
    </row>
    <row r="6" spans="1:6" s="10" customFormat="1" ht="30" customHeight="1">
      <c r="A6" s="165">
        <v>1</v>
      </c>
      <c r="B6" s="41" t="str">
        <f>' 출석부'!B4</f>
        <v>김재열</v>
      </c>
      <c r="C6" s="164" t="s">
        <v>120</v>
      </c>
      <c r="D6" s="165">
        <f>SUM(A16)+1</f>
        <v>7</v>
      </c>
      <c r="E6" s="41"/>
      <c r="F6" s="169"/>
    </row>
    <row r="7" spans="1:6" s="10" customFormat="1" ht="30" customHeight="1">
      <c r="A7" s="166"/>
      <c r="B7" s="42"/>
      <c r="C7" s="164"/>
      <c r="D7" s="166"/>
      <c r="E7" s="42"/>
      <c r="F7" s="170"/>
    </row>
    <row r="8" spans="1:6" s="10" customFormat="1" ht="30" customHeight="1">
      <c r="A8" s="166">
        <f>SUM(A6)+1</f>
        <v>2</v>
      </c>
      <c r="B8" s="42" t="str">
        <f>' 출석부'!B5</f>
        <v>강지영</v>
      </c>
      <c r="C8" s="164" t="s">
        <v>113</v>
      </c>
      <c r="D8" s="166">
        <f>SUM(D6)+1</f>
        <v>8</v>
      </c>
      <c r="E8" s="42"/>
      <c r="F8" s="170"/>
    </row>
    <row r="9" spans="1:6" s="10" customFormat="1" ht="30" customHeight="1">
      <c r="A9" s="166"/>
      <c r="B9" s="42"/>
      <c r="C9" s="164"/>
      <c r="D9" s="166"/>
      <c r="E9" s="42"/>
      <c r="F9" s="170"/>
    </row>
    <row r="10" spans="1:6" s="10" customFormat="1" ht="30" customHeight="1">
      <c r="A10" s="166">
        <f>SUM(A8)+1</f>
        <v>3</v>
      </c>
      <c r="B10" s="42" t="str">
        <f>' 출석부'!B6</f>
        <v>전광범</v>
      </c>
      <c r="C10" s="167" t="s">
        <v>121</v>
      </c>
      <c r="D10" s="166">
        <f>SUM(D8)+1</f>
        <v>9</v>
      </c>
      <c r="E10" s="42"/>
      <c r="F10" s="170"/>
    </row>
    <row r="11" spans="1:6" s="10" customFormat="1" ht="30" customHeight="1">
      <c r="A11" s="166"/>
      <c r="B11" s="42"/>
      <c r="C11" s="167"/>
      <c r="D11" s="166"/>
      <c r="E11" s="42"/>
      <c r="F11" s="170"/>
    </row>
    <row r="12" spans="1:6" s="10" customFormat="1" ht="30" customHeight="1">
      <c r="A12" s="166">
        <f>SUM(A10)+1</f>
        <v>4</v>
      </c>
      <c r="B12" s="42" t="str">
        <f>' 출석부'!B7</f>
        <v>김홍익</v>
      </c>
      <c r="C12" s="167" t="s">
        <v>122</v>
      </c>
      <c r="D12" s="166">
        <v>10</v>
      </c>
      <c r="E12" s="42">
        <f>' 출석부'!B13</f>
        <v>0</v>
      </c>
      <c r="F12" s="170"/>
    </row>
    <row r="13" spans="1:6" s="10" customFormat="1" ht="30" customHeight="1">
      <c r="A13" s="166"/>
      <c r="B13" s="42"/>
      <c r="C13" s="168"/>
      <c r="D13" s="166"/>
      <c r="F13" s="170"/>
    </row>
    <row r="14" spans="1:6" s="10" customFormat="1" ht="30" customHeight="1">
      <c r="A14" s="166">
        <f>SUM(A12)+1</f>
        <v>5</v>
      </c>
      <c r="B14" s="42" t="str">
        <f>' 출석부'!B8</f>
        <v>우찬호</v>
      </c>
      <c r="C14" s="169" t="s">
        <v>119</v>
      </c>
      <c r="D14" s="166">
        <v>11</v>
      </c>
      <c r="E14" s="42">
        <f>' 출석부'!B14</f>
        <v>0</v>
      </c>
      <c r="F14" s="170"/>
    </row>
    <row r="15" spans="1:6" s="10" customFormat="1" ht="30" customHeight="1">
      <c r="A15" s="166"/>
      <c r="B15" s="78"/>
      <c r="C15" s="170"/>
      <c r="D15" s="166"/>
      <c r="E15" s="42"/>
      <c r="F15" s="174"/>
    </row>
    <row r="16" spans="1:6" s="10" customFormat="1" ht="30" customHeight="1">
      <c r="A16" s="166">
        <f>SUM(A14)+1</f>
        <v>6</v>
      </c>
      <c r="B16" s="42" t="str">
        <f>' 출석부'!B9</f>
        <v>김진건 </v>
      </c>
      <c r="C16" s="170" t="s">
        <v>118</v>
      </c>
      <c r="D16" s="166">
        <v>12</v>
      </c>
      <c r="E16" s="42">
        <f>' 출석부'!B15</f>
        <v>0</v>
      </c>
      <c r="F16" s="170"/>
    </row>
    <row r="17" spans="1:6" s="10" customFormat="1" ht="30" customHeight="1" thickBot="1">
      <c r="A17" s="171"/>
      <c r="B17" s="42"/>
      <c r="C17" s="170"/>
      <c r="D17" s="173"/>
      <c r="E17" s="78"/>
      <c r="F17" s="172"/>
    </row>
    <row r="18" spans="1:6" s="10" customFormat="1" ht="22.5" customHeight="1">
      <c r="A18" s="158" t="s">
        <v>28</v>
      </c>
      <c r="B18" s="159"/>
      <c r="C18" s="156" t="s">
        <v>27</v>
      </c>
      <c r="D18" s="156"/>
      <c r="E18" s="156"/>
      <c r="F18" s="157"/>
    </row>
    <row r="19" spans="1:6" s="10" customFormat="1" ht="39.75" customHeight="1" thickBot="1">
      <c r="A19" s="160"/>
      <c r="B19" s="161"/>
      <c r="C19" s="162"/>
      <c r="D19" s="162"/>
      <c r="E19" s="162"/>
      <c r="F19" s="163"/>
    </row>
    <row r="20" ht="39.75" customHeight="1"/>
  </sheetData>
  <mergeCells count="27">
    <mergeCell ref="F8:F9"/>
    <mergeCell ref="D8:D9"/>
    <mergeCell ref="D6:D7"/>
    <mergeCell ref="F6:F7"/>
    <mergeCell ref="F12:F13"/>
    <mergeCell ref="D12:D13"/>
    <mergeCell ref="D10:D11"/>
    <mergeCell ref="F10:F11"/>
    <mergeCell ref="F16:F17"/>
    <mergeCell ref="D16:D17"/>
    <mergeCell ref="D14:D15"/>
    <mergeCell ref="F14:F15"/>
    <mergeCell ref="A12:A13"/>
    <mergeCell ref="C14:C15"/>
    <mergeCell ref="A14:A15"/>
    <mergeCell ref="C16:C17"/>
    <mergeCell ref="A16:A17"/>
    <mergeCell ref="C18:F18"/>
    <mergeCell ref="A18:B19"/>
    <mergeCell ref="C19:F19"/>
    <mergeCell ref="C6:C7"/>
    <mergeCell ref="A6:A7"/>
    <mergeCell ref="C8:C9"/>
    <mergeCell ref="A8:A9"/>
    <mergeCell ref="C10:C11"/>
    <mergeCell ref="A10:A11"/>
    <mergeCell ref="C12:C13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20"/>
  <sheetViews>
    <sheetView zoomScale="75" zoomScaleNormal="75" workbookViewId="0" topLeftCell="A1">
      <selection activeCell="D9" sqref="D9"/>
    </sheetView>
  </sheetViews>
  <sheetFormatPr defaultColWidth="8.88671875" defaultRowHeight="13.5"/>
  <cols>
    <col min="1" max="1" width="5.77734375" style="68" customWidth="1"/>
    <col min="2" max="7" width="8.77734375" style="68" customWidth="1"/>
    <col min="8" max="16384" width="8.88671875" style="68" customWidth="1"/>
  </cols>
  <sheetData>
    <row r="1" ht="13.5"/>
    <row r="2" ht="13.5"/>
    <row r="3" ht="13.5"/>
    <row r="4" ht="13.5"/>
    <row r="5" ht="14.25" thickBot="1"/>
    <row r="6" spans="1:7" ht="13.5">
      <c r="A6" s="175" t="s">
        <v>5</v>
      </c>
      <c r="B6" s="177" t="s">
        <v>41</v>
      </c>
      <c r="C6" s="13" t="s">
        <v>6</v>
      </c>
      <c r="D6" s="13" t="s">
        <v>7</v>
      </c>
      <c r="E6" s="13" t="s">
        <v>8</v>
      </c>
      <c r="F6" s="13" t="s">
        <v>30</v>
      </c>
      <c r="G6" s="14" t="s">
        <v>9</v>
      </c>
    </row>
    <row r="7" spans="1:7" ht="15.75" thickBot="1">
      <c r="A7" s="176"/>
      <c r="B7" s="178"/>
      <c r="C7" s="33" t="s">
        <v>10</v>
      </c>
      <c r="D7" s="33" t="s">
        <v>11</v>
      </c>
      <c r="E7" s="33" t="s">
        <v>12</v>
      </c>
      <c r="F7" s="33" t="s">
        <v>12</v>
      </c>
      <c r="G7" s="34" t="s">
        <v>13</v>
      </c>
    </row>
    <row r="8" spans="1:7" ht="30" customHeight="1">
      <c r="A8" s="15">
        <v>1</v>
      </c>
      <c r="B8" s="16" t="str">
        <f>' 출석부'!B4</f>
        <v>김재열</v>
      </c>
      <c r="C8" s="19">
        <v>35</v>
      </c>
      <c r="D8" s="19">
        <v>18</v>
      </c>
      <c r="E8" s="19">
        <v>17</v>
      </c>
      <c r="F8" s="19">
        <v>15</v>
      </c>
      <c r="G8" s="17">
        <f aca="true" t="shared" si="0" ref="G8:G13">SUM(C8:F8)</f>
        <v>85</v>
      </c>
    </row>
    <row r="9" spans="1:7" ht="30" customHeight="1">
      <c r="A9" s="18">
        <v>2</v>
      </c>
      <c r="B9" s="16" t="str">
        <f>' 출석부'!B5</f>
        <v>강지영</v>
      </c>
      <c r="C9" s="19">
        <v>38</v>
      </c>
      <c r="D9" s="19">
        <v>18.5</v>
      </c>
      <c r="E9" s="19">
        <v>18</v>
      </c>
      <c r="F9" s="19">
        <v>17</v>
      </c>
      <c r="G9" s="17">
        <f t="shared" si="0"/>
        <v>91.5</v>
      </c>
    </row>
    <row r="10" spans="1:7" ht="30" customHeight="1">
      <c r="A10" s="18">
        <v>3</v>
      </c>
      <c r="B10" s="16" t="str">
        <f>' 출석부'!B6</f>
        <v>전광범</v>
      </c>
      <c r="C10" s="19">
        <v>37</v>
      </c>
      <c r="D10" s="19">
        <v>18.5</v>
      </c>
      <c r="E10" s="19">
        <v>18</v>
      </c>
      <c r="F10" s="19">
        <v>17</v>
      </c>
      <c r="G10" s="17">
        <f t="shared" si="0"/>
        <v>90.5</v>
      </c>
    </row>
    <row r="11" spans="1:7" ht="30" customHeight="1">
      <c r="A11" s="18">
        <v>4</v>
      </c>
      <c r="B11" s="16" t="str">
        <f>' 출석부'!B7</f>
        <v>김홍익</v>
      </c>
      <c r="C11" s="19">
        <v>32</v>
      </c>
      <c r="D11" s="19">
        <v>17</v>
      </c>
      <c r="E11" s="19">
        <v>17</v>
      </c>
      <c r="F11" s="19">
        <v>18</v>
      </c>
      <c r="G11" s="17">
        <f t="shared" si="0"/>
        <v>84</v>
      </c>
    </row>
    <row r="12" spans="1:7" ht="30" customHeight="1">
      <c r="A12" s="18">
        <v>5</v>
      </c>
      <c r="B12" s="16" t="str">
        <f>' 출석부'!B8</f>
        <v>우찬호</v>
      </c>
      <c r="C12" s="19">
        <v>38.5</v>
      </c>
      <c r="D12" s="19">
        <v>18.5</v>
      </c>
      <c r="E12" s="19">
        <v>18</v>
      </c>
      <c r="F12" s="19">
        <v>17</v>
      </c>
      <c r="G12" s="17">
        <f t="shared" si="0"/>
        <v>92</v>
      </c>
    </row>
    <row r="13" spans="1:7" ht="30" customHeight="1">
      <c r="A13" s="18">
        <v>6</v>
      </c>
      <c r="B13" s="16" t="str">
        <f>' 출석부'!B9</f>
        <v>김진건 </v>
      </c>
      <c r="C13" s="19">
        <v>10</v>
      </c>
      <c r="D13" s="19">
        <v>10</v>
      </c>
      <c r="E13" s="19">
        <v>15</v>
      </c>
      <c r="F13" s="19">
        <v>15</v>
      </c>
      <c r="G13" s="17">
        <f t="shared" si="0"/>
        <v>50</v>
      </c>
    </row>
    <row r="14" spans="1:7" ht="30" customHeight="1">
      <c r="A14" s="18">
        <v>7</v>
      </c>
      <c r="B14" s="16"/>
      <c r="C14" s="19"/>
      <c r="D14" s="19"/>
      <c r="E14" s="19"/>
      <c r="F14" s="19"/>
      <c r="G14" s="17"/>
    </row>
    <row r="15" spans="1:7" ht="30" customHeight="1">
      <c r="A15" s="18">
        <f>SUM(A14)+1</f>
        <v>8</v>
      </c>
      <c r="B15" s="16"/>
      <c r="C15" s="19"/>
      <c r="D15" s="19"/>
      <c r="E15" s="19"/>
      <c r="F15" s="19"/>
      <c r="G15" s="17"/>
    </row>
    <row r="16" spans="1:7" ht="30" customHeight="1">
      <c r="A16" s="18">
        <f>SUM(A15)+1</f>
        <v>9</v>
      </c>
      <c r="B16" s="16"/>
      <c r="C16" s="19"/>
      <c r="D16" s="19"/>
      <c r="E16" s="19"/>
      <c r="F16" s="19"/>
      <c r="G16" s="17"/>
    </row>
    <row r="17" spans="1:7" ht="30" customHeight="1">
      <c r="A17" s="18">
        <f>SUM(A16)+1</f>
        <v>10</v>
      </c>
      <c r="B17" s="16"/>
      <c r="C17" s="19"/>
      <c r="D17" s="19"/>
      <c r="E17" s="19"/>
      <c r="F17" s="19"/>
      <c r="G17" s="17"/>
    </row>
    <row r="18" spans="1:7" ht="30" customHeight="1">
      <c r="A18" s="20">
        <v>11</v>
      </c>
      <c r="B18" s="16"/>
      <c r="C18" s="19"/>
      <c r="D18" s="19"/>
      <c r="E18" s="19"/>
      <c r="F18" s="19"/>
      <c r="G18" s="17"/>
    </row>
    <row r="19" spans="1:7" ht="30" customHeight="1" thickBot="1">
      <c r="A19" s="20">
        <v>12</v>
      </c>
      <c r="B19" s="16"/>
      <c r="C19" s="19"/>
      <c r="D19" s="19"/>
      <c r="E19" s="19"/>
      <c r="F19" s="19"/>
      <c r="G19" s="17"/>
    </row>
    <row r="20" spans="1:7" ht="30" customHeight="1" thickBot="1" thickTop="1">
      <c r="A20" s="179" t="s">
        <v>42</v>
      </c>
      <c r="B20" s="180"/>
      <c r="C20" s="21">
        <f>AVERAGE(C8:C19)</f>
        <v>31.75</v>
      </c>
      <c r="D20" s="21">
        <f>AVERAGE(D8:D19)</f>
        <v>16.75</v>
      </c>
      <c r="E20" s="21">
        <f>AVERAGE(E8:E19)</f>
        <v>17.166666666666668</v>
      </c>
      <c r="F20" s="21">
        <f>AVERAGE(F8:F19)</f>
        <v>16.5</v>
      </c>
      <c r="G20" s="35">
        <f>AVERAGE(G8:G19)</f>
        <v>82.16666666666667</v>
      </c>
    </row>
  </sheetData>
  <mergeCells count="3">
    <mergeCell ref="A6:A7"/>
    <mergeCell ref="B6:B7"/>
    <mergeCell ref="A20:B20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H5" sqref="H5"/>
    </sheetView>
  </sheetViews>
  <sheetFormatPr defaultColWidth="8.88671875" defaultRowHeight="13.5"/>
  <cols>
    <col min="1" max="7" width="8.77734375" style="61" customWidth="1"/>
    <col min="8" max="10" width="7.21484375" style="61" customWidth="1"/>
    <col min="11" max="15" width="7.77734375" style="61" customWidth="1"/>
    <col min="16" max="16" width="4.5546875" style="61" customWidth="1"/>
    <col min="17" max="17" width="3.21484375" style="61" customWidth="1"/>
    <col min="18" max="18" width="5.77734375" style="61" customWidth="1"/>
    <col min="19" max="16384" width="8.88671875" style="61" customWidth="1"/>
  </cols>
  <sheetData>
    <row r="1" spans="1:17" s="55" customFormat="1" ht="50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4"/>
      <c r="P1" s="54"/>
      <c r="Q1" s="54"/>
    </row>
    <row r="2" spans="1:17" s="57" customFormat="1" ht="32.25" customHeight="1" thickBot="1">
      <c r="A2" s="186" t="s">
        <v>31</v>
      </c>
      <c r="B2" s="186"/>
      <c r="C2" s="82" t="str">
        <f>' 출석부'!B4</f>
        <v>김재열</v>
      </c>
      <c r="D2" s="82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0"/>
      <c r="Q2" s="10"/>
    </row>
    <row r="3" spans="1:17" s="57" customFormat="1" ht="69.75" customHeight="1">
      <c r="A3" s="97" t="s">
        <v>36</v>
      </c>
      <c r="B3" s="80" t="s">
        <v>32</v>
      </c>
      <c r="C3" s="80" t="s">
        <v>33</v>
      </c>
      <c r="D3" s="80" t="s">
        <v>94</v>
      </c>
      <c r="E3" s="80" t="s">
        <v>95</v>
      </c>
      <c r="F3" s="103" t="s">
        <v>34</v>
      </c>
      <c r="G3" s="121" t="s">
        <v>93</v>
      </c>
      <c r="H3" s="56"/>
      <c r="I3" s="56"/>
      <c r="J3" s="56"/>
      <c r="K3" s="56"/>
      <c r="L3" s="56"/>
      <c r="M3" s="56"/>
      <c r="N3" s="56"/>
      <c r="O3" s="56"/>
      <c r="P3" s="10"/>
      <c r="Q3" s="10"/>
    </row>
    <row r="4" spans="1:17" s="57" customFormat="1" ht="16.5" customHeight="1">
      <c r="A4" s="58" t="s">
        <v>35</v>
      </c>
      <c r="B4" s="59">
        <v>40</v>
      </c>
      <c r="C4" s="59">
        <v>20</v>
      </c>
      <c r="D4" s="59">
        <v>20</v>
      </c>
      <c r="E4" s="59">
        <v>20</v>
      </c>
      <c r="F4" s="104">
        <f>SUM(B4:E4)</f>
        <v>100</v>
      </c>
      <c r="G4" s="122">
        <v>100</v>
      </c>
      <c r="H4" s="56"/>
      <c r="I4" s="56"/>
      <c r="J4" s="56"/>
      <c r="K4" s="56"/>
      <c r="L4" s="56"/>
      <c r="M4" s="56"/>
      <c r="N4" s="56"/>
      <c r="O4" s="56"/>
      <c r="P4" s="10"/>
      <c r="Q4" s="10"/>
    </row>
    <row r="5" spans="1:17" s="57" customFormat="1" ht="52.5" customHeight="1">
      <c r="A5" s="96" t="s">
        <v>37</v>
      </c>
      <c r="B5" s="98">
        <f>평가결과서!C20</f>
        <v>31.75</v>
      </c>
      <c r="C5" s="98">
        <f>평가결과서!D20</f>
        <v>16.75</v>
      </c>
      <c r="D5" s="98">
        <f>평가결과서!E20</f>
        <v>17.166666666666668</v>
      </c>
      <c r="E5" s="98">
        <f>평가결과서!F20</f>
        <v>16.5</v>
      </c>
      <c r="F5" s="105">
        <f>SUM(B5:E5)</f>
        <v>82.16666666666667</v>
      </c>
      <c r="G5" s="123">
        <f>' 출석부'!S16*100</f>
        <v>92.66666666666666</v>
      </c>
      <c r="H5" s="56"/>
      <c r="I5" s="56"/>
      <c r="J5" s="56"/>
      <c r="K5" s="56"/>
      <c r="L5" s="56"/>
      <c r="M5" s="56"/>
      <c r="N5" s="56"/>
      <c r="O5" s="56"/>
      <c r="P5" s="10"/>
      <c r="Q5" s="10"/>
    </row>
    <row r="6" spans="1:17" s="57" customFormat="1" ht="51.75" customHeight="1" thickBot="1">
      <c r="A6" s="99" t="s">
        <v>56</v>
      </c>
      <c r="B6" s="100">
        <f>평가결과서!C8</f>
        <v>35</v>
      </c>
      <c r="C6" s="100">
        <f>평가결과서!D8</f>
        <v>18</v>
      </c>
      <c r="D6" s="100">
        <f>평가결과서!E8</f>
        <v>17</v>
      </c>
      <c r="E6" s="100">
        <f>평가결과서!F8</f>
        <v>15</v>
      </c>
      <c r="F6" s="106">
        <f>SUM(B6:E6)</f>
        <v>85</v>
      </c>
      <c r="G6" s="124">
        <f>' 출석부'!S4*100</f>
        <v>83</v>
      </c>
      <c r="H6" s="56"/>
      <c r="I6" s="56"/>
      <c r="J6" s="56"/>
      <c r="K6" s="56"/>
      <c r="L6" s="56"/>
      <c r="M6" s="56"/>
      <c r="N6" s="56"/>
      <c r="O6" s="56"/>
      <c r="P6" s="10"/>
      <c r="Q6" s="10"/>
    </row>
    <row r="7" spans="1:15" ht="14.25" customHeight="1" thickBo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9" ht="27" customHeight="1" thickBot="1">
      <c r="A8" s="183" t="s">
        <v>4</v>
      </c>
      <c r="B8" s="184"/>
      <c r="C8" s="185"/>
      <c r="D8" s="181"/>
      <c r="E8" s="182"/>
      <c r="F8" s="182"/>
      <c r="G8" s="182"/>
      <c r="H8" s="62"/>
      <c r="I8" s="62"/>
    </row>
    <row r="9" spans="1:17" ht="13.5">
      <c r="A9" s="187" t="str">
        <f>선생님의견!C6</f>
        <v>He is getting much better in many ways.  His conversation and listening are getting better.  </v>
      </c>
      <c r="B9" s="188"/>
      <c r="C9" s="188"/>
      <c r="D9" s="188"/>
      <c r="E9" s="188"/>
      <c r="F9" s="188"/>
      <c r="G9" s="189"/>
      <c r="H9" s="63"/>
      <c r="I9" s="63"/>
      <c r="J9" s="64"/>
      <c r="K9" s="64"/>
      <c r="L9" s="64"/>
      <c r="M9" s="64"/>
      <c r="N9" s="64"/>
      <c r="O9" s="64"/>
      <c r="P9" s="64"/>
      <c r="Q9" s="65"/>
    </row>
    <row r="10" spans="1:17" ht="13.5">
      <c r="A10" s="190"/>
      <c r="B10" s="191"/>
      <c r="C10" s="191"/>
      <c r="D10" s="191"/>
      <c r="E10" s="191"/>
      <c r="F10" s="191"/>
      <c r="G10" s="192"/>
      <c r="H10" s="63"/>
      <c r="I10" s="63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190"/>
      <c r="B11" s="191"/>
      <c r="C11" s="191"/>
      <c r="D11" s="191"/>
      <c r="E11" s="191"/>
      <c r="F11" s="191"/>
      <c r="G11" s="192"/>
      <c r="H11" s="63"/>
      <c r="I11" s="63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190"/>
      <c r="B12" s="191"/>
      <c r="C12" s="191"/>
      <c r="D12" s="191"/>
      <c r="E12" s="191"/>
      <c r="F12" s="191"/>
      <c r="G12" s="192"/>
      <c r="H12" s="63"/>
      <c r="I12" s="63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190"/>
      <c r="B13" s="191"/>
      <c r="C13" s="191"/>
      <c r="D13" s="191"/>
      <c r="E13" s="191"/>
      <c r="F13" s="191"/>
      <c r="G13" s="192"/>
      <c r="H13" s="63"/>
      <c r="I13" s="63"/>
      <c r="J13" s="64"/>
      <c r="K13" s="64"/>
      <c r="L13" s="64"/>
      <c r="M13" s="64"/>
      <c r="N13" s="64"/>
      <c r="O13" s="64"/>
      <c r="P13" s="64"/>
      <c r="Q13" s="65"/>
    </row>
    <row r="14" spans="1:17" ht="26.25" customHeight="1" thickBot="1">
      <c r="A14" s="193"/>
      <c r="B14" s="194"/>
      <c r="C14" s="194"/>
      <c r="D14" s="194"/>
      <c r="E14" s="194"/>
      <c r="F14" s="194"/>
      <c r="G14" s="195"/>
      <c r="H14" s="63"/>
      <c r="I14" s="63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63"/>
      <c r="B15" s="63"/>
      <c r="C15" s="63"/>
      <c r="D15" s="63"/>
      <c r="E15" s="63"/>
      <c r="F15" s="63"/>
      <c r="G15" s="63"/>
      <c r="H15" s="63"/>
      <c r="I15" s="63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63"/>
      <c r="B16" s="63"/>
      <c r="C16" s="63"/>
      <c r="D16" s="63"/>
      <c r="E16" s="63"/>
      <c r="F16" s="63"/>
      <c r="G16" s="63"/>
      <c r="H16" s="63"/>
      <c r="I16" s="63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66"/>
      <c r="M18" s="66"/>
      <c r="N18" s="66"/>
      <c r="O18" s="66"/>
    </row>
    <row r="29" ht="21.75" customHeight="1">
      <c r="K29" s="66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B5" sqref="B5:E6"/>
    </sheetView>
  </sheetViews>
  <sheetFormatPr defaultColWidth="8.88671875" defaultRowHeight="13.5"/>
  <cols>
    <col min="1" max="7" width="8.77734375" style="92" customWidth="1"/>
    <col min="8" max="10" width="7.21484375" style="92" customWidth="1"/>
    <col min="11" max="15" width="7.77734375" style="92" customWidth="1"/>
    <col min="16" max="16" width="4.5546875" style="92" customWidth="1"/>
    <col min="17" max="17" width="3.21484375" style="92" customWidth="1"/>
    <col min="18" max="18" width="5.77734375" style="92" customWidth="1"/>
    <col min="19" max="16384" width="8.88671875" style="92" customWidth="1"/>
  </cols>
  <sheetData>
    <row r="1" spans="1:17" s="84" customFormat="1" ht="5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54"/>
      <c r="L1" s="54"/>
      <c r="M1" s="54"/>
      <c r="N1" s="54"/>
      <c r="O1" s="54"/>
      <c r="P1" s="54"/>
      <c r="Q1" s="54"/>
    </row>
    <row r="2" spans="1:17" s="87" customFormat="1" ht="32.25" customHeight="1" thickBot="1">
      <c r="A2" s="198" t="s">
        <v>45</v>
      </c>
      <c r="B2" s="198"/>
      <c r="C2" s="85" t="str">
        <f>' 출석부'!B5</f>
        <v>강지영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0"/>
      <c r="Q2" s="10"/>
    </row>
    <row r="3" spans="1:17" s="87" customFormat="1" ht="69.75" customHeight="1">
      <c r="A3" s="112" t="s">
        <v>46</v>
      </c>
      <c r="B3" s="88" t="s">
        <v>47</v>
      </c>
      <c r="C3" s="88" t="s">
        <v>48</v>
      </c>
      <c r="D3" s="88" t="s">
        <v>49</v>
      </c>
      <c r="E3" s="88" t="s">
        <v>50</v>
      </c>
      <c r="F3" s="113" t="s">
        <v>51</v>
      </c>
      <c r="G3" s="125" t="s">
        <v>52</v>
      </c>
      <c r="H3" s="86"/>
      <c r="I3" s="86"/>
      <c r="J3" s="86"/>
      <c r="K3" s="86"/>
      <c r="L3" s="86"/>
      <c r="M3" s="86"/>
      <c r="N3" s="86"/>
      <c r="O3" s="86"/>
      <c r="P3" s="10"/>
      <c r="Q3" s="10"/>
    </row>
    <row r="4" spans="1:17" s="87" customFormat="1" ht="34.5" customHeight="1">
      <c r="A4" s="89" t="s">
        <v>53</v>
      </c>
      <c r="B4" s="90">
        <v>40</v>
      </c>
      <c r="C4" s="90">
        <v>20</v>
      </c>
      <c r="D4" s="90">
        <v>20</v>
      </c>
      <c r="E4" s="90">
        <v>20</v>
      </c>
      <c r="F4" s="114">
        <f>SUM(B4:E4)</f>
        <v>100</v>
      </c>
      <c r="G4" s="126">
        <v>100</v>
      </c>
      <c r="H4" s="86"/>
      <c r="I4" s="86"/>
      <c r="J4" s="86"/>
      <c r="K4" s="86"/>
      <c r="L4" s="86"/>
      <c r="M4" s="86"/>
      <c r="N4" s="86"/>
      <c r="O4" s="86"/>
      <c r="P4" s="10"/>
      <c r="Q4" s="10"/>
    </row>
    <row r="5" spans="1:17" s="87" customFormat="1" ht="52.5" customHeight="1">
      <c r="A5" s="115" t="s">
        <v>55</v>
      </c>
      <c r="B5" s="116">
        <f>평가결과서!C20</f>
        <v>31.75</v>
      </c>
      <c r="C5" s="116">
        <f>평가결과서!D20</f>
        <v>16.75</v>
      </c>
      <c r="D5" s="116">
        <f>평가결과서!E20</f>
        <v>17.166666666666668</v>
      </c>
      <c r="E5" s="116">
        <f>평가결과서!F20</f>
        <v>16.5</v>
      </c>
      <c r="F5" s="117">
        <f>SUM(B5:E5)</f>
        <v>82.16666666666667</v>
      </c>
      <c r="G5" s="123">
        <f>' 출석부'!S16*100</f>
        <v>92.66666666666666</v>
      </c>
      <c r="H5" s="86"/>
      <c r="I5" s="86"/>
      <c r="J5" s="86"/>
      <c r="K5" s="86"/>
      <c r="L5" s="86"/>
      <c r="M5" s="86"/>
      <c r="N5" s="86"/>
      <c r="O5" s="86"/>
      <c r="P5" s="10"/>
      <c r="Q5" s="10"/>
    </row>
    <row r="6" spans="1:17" s="87" customFormat="1" ht="51.75" customHeight="1" thickBot="1">
      <c r="A6" s="118" t="s">
        <v>56</v>
      </c>
      <c r="B6" s="119">
        <f>평가결과서!C9</f>
        <v>38</v>
      </c>
      <c r="C6" s="119">
        <f>평가결과서!D9</f>
        <v>18.5</v>
      </c>
      <c r="D6" s="119">
        <f>평가결과서!E9</f>
        <v>18</v>
      </c>
      <c r="E6" s="119">
        <f>평가결과서!F9</f>
        <v>17</v>
      </c>
      <c r="F6" s="120">
        <f>SUM(B6:E6)</f>
        <v>91.5</v>
      </c>
      <c r="G6" s="127">
        <f>' 출석부'!S5*100</f>
        <v>91</v>
      </c>
      <c r="H6" s="86"/>
      <c r="I6" s="86"/>
      <c r="J6" s="86"/>
      <c r="K6" s="86"/>
      <c r="L6" s="86"/>
      <c r="M6" s="86"/>
      <c r="N6" s="86"/>
      <c r="O6" s="86"/>
      <c r="P6" s="10"/>
      <c r="Q6" s="10"/>
    </row>
    <row r="7" spans="1:15" ht="14.25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9" ht="23.25" thickBot="1">
      <c r="A8" s="197" t="s">
        <v>54</v>
      </c>
      <c r="B8" s="184"/>
      <c r="C8" s="185"/>
      <c r="D8" s="196"/>
      <c r="E8" s="182"/>
      <c r="F8" s="182"/>
      <c r="G8" s="182"/>
      <c r="H8" s="93"/>
      <c r="I8" s="93"/>
    </row>
    <row r="9" spans="1:17" ht="13.5">
      <c r="A9" s="199" t="str">
        <f>선생님의견!C8</f>
        <v>She is very calm and quiet.  Her conversation is very well organized.  She seldom makes grammar mistake these days.  </v>
      </c>
      <c r="B9" s="200"/>
      <c r="C9" s="200"/>
      <c r="D9" s="200"/>
      <c r="E9" s="200"/>
      <c r="F9" s="200"/>
      <c r="G9" s="201"/>
      <c r="H9" s="94"/>
      <c r="I9" s="94"/>
      <c r="J9" s="64"/>
      <c r="K9" s="64"/>
      <c r="L9" s="64"/>
      <c r="M9" s="64"/>
      <c r="N9" s="64"/>
      <c r="O9" s="64"/>
      <c r="P9" s="64"/>
      <c r="Q9" s="65"/>
    </row>
    <row r="10" spans="1:17" ht="13.5">
      <c r="A10" s="202"/>
      <c r="B10" s="203"/>
      <c r="C10" s="203"/>
      <c r="D10" s="203"/>
      <c r="E10" s="203"/>
      <c r="F10" s="203"/>
      <c r="G10" s="204"/>
      <c r="H10" s="94"/>
      <c r="I10" s="94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202"/>
      <c r="B11" s="203"/>
      <c r="C11" s="203"/>
      <c r="D11" s="203"/>
      <c r="E11" s="203"/>
      <c r="F11" s="203"/>
      <c r="G11" s="204"/>
      <c r="H11" s="94"/>
      <c r="I11" s="94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202"/>
      <c r="B12" s="203"/>
      <c r="C12" s="203"/>
      <c r="D12" s="203"/>
      <c r="E12" s="203"/>
      <c r="F12" s="203"/>
      <c r="G12" s="204"/>
      <c r="H12" s="94"/>
      <c r="I12" s="94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202"/>
      <c r="B13" s="203"/>
      <c r="C13" s="203"/>
      <c r="D13" s="203"/>
      <c r="E13" s="203"/>
      <c r="F13" s="203"/>
      <c r="G13" s="204"/>
      <c r="H13" s="94"/>
      <c r="I13" s="94"/>
      <c r="J13" s="64"/>
      <c r="K13" s="64"/>
      <c r="L13" s="64"/>
      <c r="M13" s="64"/>
      <c r="N13" s="64"/>
      <c r="O13" s="64"/>
      <c r="P13" s="64"/>
      <c r="Q13" s="65"/>
    </row>
    <row r="14" spans="1:17" ht="14.25" thickBot="1">
      <c r="A14" s="205"/>
      <c r="B14" s="206"/>
      <c r="C14" s="206"/>
      <c r="D14" s="206"/>
      <c r="E14" s="206"/>
      <c r="F14" s="206"/>
      <c r="G14" s="207"/>
      <c r="H14" s="94"/>
      <c r="I14" s="94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94"/>
      <c r="B15" s="94"/>
      <c r="C15" s="94"/>
      <c r="D15" s="94"/>
      <c r="E15" s="94"/>
      <c r="F15" s="94"/>
      <c r="G15" s="94"/>
      <c r="H15" s="94"/>
      <c r="I15" s="94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94"/>
      <c r="B16" s="94"/>
      <c r="C16" s="94"/>
      <c r="D16" s="94"/>
      <c r="E16" s="94"/>
      <c r="F16" s="94"/>
      <c r="G16" s="94"/>
      <c r="H16" s="94"/>
      <c r="I16" s="94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95"/>
      <c r="M18" s="95"/>
      <c r="N18" s="95"/>
      <c r="O18" s="95"/>
    </row>
    <row r="29" ht="21.75" customHeight="1">
      <c r="K29" s="95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C5" sqref="B5:C5"/>
    </sheetView>
  </sheetViews>
  <sheetFormatPr defaultColWidth="8.88671875" defaultRowHeight="13.5"/>
  <cols>
    <col min="1" max="7" width="8.77734375" style="92" customWidth="1"/>
    <col min="8" max="10" width="7.21484375" style="92" customWidth="1"/>
    <col min="11" max="15" width="7.77734375" style="92" customWidth="1"/>
    <col min="16" max="16" width="4.5546875" style="92" customWidth="1"/>
    <col min="17" max="17" width="3.21484375" style="92" customWidth="1"/>
    <col min="18" max="18" width="5.77734375" style="92" customWidth="1"/>
    <col min="19" max="16384" width="8.88671875" style="92" customWidth="1"/>
  </cols>
  <sheetData>
    <row r="1" spans="1:17" s="84" customFormat="1" ht="5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54"/>
      <c r="L1" s="54"/>
      <c r="M1" s="54"/>
      <c r="N1" s="54"/>
      <c r="O1" s="54"/>
      <c r="P1" s="54"/>
      <c r="Q1" s="54"/>
    </row>
    <row r="2" spans="1:17" s="87" customFormat="1" ht="32.25" customHeight="1" thickBot="1">
      <c r="A2" s="198" t="s">
        <v>57</v>
      </c>
      <c r="B2" s="198"/>
      <c r="C2" s="85" t="str">
        <f>' 출석부'!B6</f>
        <v>전광범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0"/>
      <c r="Q2" s="10"/>
    </row>
    <row r="3" spans="1:17" s="87" customFormat="1" ht="69.75" customHeight="1">
      <c r="A3" s="112" t="s">
        <v>58</v>
      </c>
      <c r="B3" s="88" t="s">
        <v>59</v>
      </c>
      <c r="C3" s="88" t="s">
        <v>60</v>
      </c>
      <c r="D3" s="88" t="s">
        <v>61</v>
      </c>
      <c r="E3" s="88" t="s">
        <v>62</v>
      </c>
      <c r="F3" s="113" t="s">
        <v>63</v>
      </c>
      <c r="G3" s="125" t="s">
        <v>64</v>
      </c>
      <c r="H3" s="86"/>
      <c r="I3" s="86"/>
      <c r="J3" s="86"/>
      <c r="K3" s="86"/>
      <c r="L3" s="86"/>
      <c r="M3" s="86"/>
      <c r="N3" s="86"/>
      <c r="O3" s="86"/>
      <c r="P3" s="10"/>
      <c r="Q3" s="10"/>
    </row>
    <row r="4" spans="1:17" s="87" customFormat="1" ht="16.5" customHeight="1">
      <c r="A4" s="89" t="s">
        <v>65</v>
      </c>
      <c r="B4" s="90">
        <v>40</v>
      </c>
      <c r="C4" s="90">
        <v>20</v>
      </c>
      <c r="D4" s="90">
        <v>20</v>
      </c>
      <c r="E4" s="90">
        <v>20</v>
      </c>
      <c r="F4" s="114">
        <f>SUM(B4:E4)</f>
        <v>100</v>
      </c>
      <c r="G4" s="126">
        <v>100</v>
      </c>
      <c r="H4" s="86"/>
      <c r="I4" s="86"/>
      <c r="J4" s="86"/>
      <c r="K4" s="86"/>
      <c r="L4" s="86"/>
      <c r="M4" s="86"/>
      <c r="N4" s="86"/>
      <c r="O4" s="86"/>
      <c r="P4" s="10"/>
      <c r="Q4" s="10"/>
    </row>
    <row r="5" spans="1:17" s="87" customFormat="1" ht="52.5" customHeight="1">
      <c r="A5" s="115" t="s">
        <v>66</v>
      </c>
      <c r="B5" s="116">
        <f>평가결과서!C20</f>
        <v>31.75</v>
      </c>
      <c r="C5" s="116">
        <f>평가결과서!D20</f>
        <v>16.75</v>
      </c>
      <c r="D5" s="116">
        <f>평가결과서!E20</f>
        <v>17.166666666666668</v>
      </c>
      <c r="E5" s="116">
        <f>평가결과서!F20</f>
        <v>16.5</v>
      </c>
      <c r="F5" s="117">
        <f>SUM(B5:E5)</f>
        <v>82.16666666666667</v>
      </c>
      <c r="G5" s="123">
        <f>' 출석부'!S16*100</f>
        <v>92.66666666666666</v>
      </c>
      <c r="H5" s="86"/>
      <c r="I5" s="86"/>
      <c r="J5" s="86"/>
      <c r="K5" s="86"/>
      <c r="L5" s="86"/>
      <c r="M5" s="86"/>
      <c r="N5" s="86"/>
      <c r="O5" s="86"/>
      <c r="P5" s="10"/>
      <c r="Q5" s="10"/>
    </row>
    <row r="6" spans="1:17" s="87" customFormat="1" ht="51.75" customHeight="1" thickBot="1">
      <c r="A6" s="118" t="s">
        <v>67</v>
      </c>
      <c r="B6" s="119">
        <f>평가결과서!C10</f>
        <v>37</v>
      </c>
      <c r="C6" s="119">
        <f>평가결과서!D10</f>
        <v>18.5</v>
      </c>
      <c r="D6" s="119">
        <f>평가결과서!E10</f>
        <v>18</v>
      </c>
      <c r="E6" s="119">
        <f>평가결과서!F10</f>
        <v>17</v>
      </c>
      <c r="F6" s="120">
        <f>SUM(B6:E6)</f>
        <v>90.5</v>
      </c>
      <c r="G6" s="127">
        <f>' 출석부'!S6*100</f>
        <v>91</v>
      </c>
      <c r="H6" s="86"/>
      <c r="I6" s="86"/>
      <c r="J6" s="86"/>
      <c r="K6" s="86"/>
      <c r="L6" s="86"/>
      <c r="M6" s="86"/>
      <c r="N6" s="86"/>
      <c r="O6" s="86"/>
      <c r="P6" s="10"/>
      <c r="Q6" s="10"/>
    </row>
    <row r="7" spans="1:15" ht="14.25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9" ht="27" customHeight="1" thickBot="1">
      <c r="A8" s="197" t="s">
        <v>68</v>
      </c>
      <c r="B8" s="184"/>
      <c r="C8" s="185"/>
      <c r="D8" s="196"/>
      <c r="E8" s="182"/>
      <c r="F8" s="182"/>
      <c r="G8" s="182"/>
      <c r="H8" s="93"/>
      <c r="I8" s="93"/>
    </row>
    <row r="9" spans="1:17" ht="13.5">
      <c r="A9" s="208" t="str">
        <f>선생님의견!C10</f>
        <v>He is a very good assitant in class.  He helps other classmates.  His vocabulary choices have gotten much smoother.</v>
      </c>
      <c r="B9" s="209"/>
      <c r="C9" s="209"/>
      <c r="D9" s="209"/>
      <c r="E9" s="209"/>
      <c r="F9" s="209"/>
      <c r="G9" s="210"/>
      <c r="H9" s="94"/>
      <c r="I9" s="94"/>
      <c r="J9" s="64"/>
      <c r="K9" s="64"/>
      <c r="L9" s="64"/>
      <c r="M9" s="64"/>
      <c r="N9" s="64"/>
      <c r="O9" s="64"/>
      <c r="P9" s="64"/>
      <c r="Q9" s="65"/>
    </row>
    <row r="10" spans="1:17" ht="13.5">
      <c r="A10" s="211"/>
      <c r="B10" s="212"/>
      <c r="C10" s="212"/>
      <c r="D10" s="212"/>
      <c r="E10" s="212"/>
      <c r="F10" s="212"/>
      <c r="G10" s="213"/>
      <c r="H10" s="94"/>
      <c r="I10" s="94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211"/>
      <c r="B11" s="212"/>
      <c r="C11" s="212"/>
      <c r="D11" s="212"/>
      <c r="E11" s="212"/>
      <c r="F11" s="212"/>
      <c r="G11" s="213"/>
      <c r="H11" s="94"/>
      <c r="I11" s="94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211"/>
      <c r="B12" s="212"/>
      <c r="C12" s="212"/>
      <c r="D12" s="212"/>
      <c r="E12" s="212"/>
      <c r="F12" s="212"/>
      <c r="G12" s="213"/>
      <c r="H12" s="94"/>
      <c r="I12" s="94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211"/>
      <c r="B13" s="212"/>
      <c r="C13" s="212"/>
      <c r="D13" s="212"/>
      <c r="E13" s="212"/>
      <c r="F13" s="212"/>
      <c r="G13" s="213"/>
      <c r="H13" s="94"/>
      <c r="I13" s="94"/>
      <c r="J13" s="64"/>
      <c r="K13" s="64"/>
      <c r="L13" s="64"/>
      <c r="M13" s="64"/>
      <c r="N13" s="64"/>
      <c r="O13" s="64"/>
      <c r="P13" s="64"/>
      <c r="Q13" s="65"/>
    </row>
    <row r="14" spans="1:17" ht="26.25" customHeight="1" thickBot="1">
      <c r="A14" s="214"/>
      <c r="B14" s="215"/>
      <c r="C14" s="215"/>
      <c r="D14" s="215"/>
      <c r="E14" s="215"/>
      <c r="F14" s="215"/>
      <c r="G14" s="216"/>
      <c r="H14" s="94"/>
      <c r="I14" s="94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94"/>
      <c r="B15" s="94"/>
      <c r="C15" s="94"/>
      <c r="D15" s="94"/>
      <c r="E15" s="94"/>
      <c r="F15" s="94"/>
      <c r="G15" s="94"/>
      <c r="H15" s="94"/>
      <c r="I15" s="94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94"/>
      <c r="B16" s="94"/>
      <c r="C16" s="94"/>
      <c r="D16" s="94"/>
      <c r="E16" s="94"/>
      <c r="F16" s="94"/>
      <c r="G16" s="94"/>
      <c r="H16" s="94"/>
      <c r="I16" s="94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95"/>
      <c r="M18" s="95"/>
      <c r="N18" s="95"/>
      <c r="O18" s="95"/>
    </row>
    <row r="29" ht="21.75" customHeight="1">
      <c r="K29" s="95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SheetLayoutView="50" workbookViewId="0" topLeftCell="A1">
      <selection activeCell="C5" sqref="B5:C5"/>
    </sheetView>
  </sheetViews>
  <sheetFormatPr defaultColWidth="8.88671875" defaultRowHeight="13.5"/>
  <cols>
    <col min="1" max="7" width="8.77734375" style="92" customWidth="1"/>
    <col min="8" max="10" width="7.21484375" style="92" customWidth="1"/>
    <col min="11" max="15" width="7.77734375" style="92" customWidth="1"/>
    <col min="16" max="16" width="4.5546875" style="92" customWidth="1"/>
    <col min="17" max="17" width="3.21484375" style="92" customWidth="1"/>
    <col min="18" max="18" width="5.77734375" style="92" customWidth="1"/>
    <col min="19" max="16384" width="8.88671875" style="92" customWidth="1"/>
  </cols>
  <sheetData>
    <row r="1" spans="1:17" s="84" customFormat="1" ht="50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54"/>
      <c r="L1" s="54"/>
      <c r="M1" s="54"/>
      <c r="N1" s="54"/>
      <c r="O1" s="54"/>
      <c r="P1" s="54"/>
      <c r="Q1" s="54"/>
    </row>
    <row r="2" spans="1:17" s="87" customFormat="1" ht="32.25" customHeight="1" thickBot="1">
      <c r="A2" s="198" t="s">
        <v>69</v>
      </c>
      <c r="B2" s="198"/>
      <c r="C2" s="85" t="str">
        <f>' 출석부'!B7</f>
        <v>김홍익</v>
      </c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0"/>
      <c r="Q2" s="10"/>
    </row>
    <row r="3" spans="1:17" s="87" customFormat="1" ht="69.75" customHeight="1">
      <c r="A3" s="112" t="s">
        <v>70</v>
      </c>
      <c r="B3" s="88" t="s">
        <v>71</v>
      </c>
      <c r="C3" s="88" t="s">
        <v>72</v>
      </c>
      <c r="D3" s="88" t="s">
        <v>73</v>
      </c>
      <c r="E3" s="88" t="s">
        <v>74</v>
      </c>
      <c r="F3" s="113" t="s">
        <v>75</v>
      </c>
      <c r="G3" s="125" t="s">
        <v>76</v>
      </c>
      <c r="H3" s="86"/>
      <c r="I3" s="86"/>
      <c r="J3" s="86"/>
      <c r="K3" s="86"/>
      <c r="L3" s="86"/>
      <c r="M3" s="86"/>
      <c r="N3" s="86"/>
      <c r="O3" s="86"/>
      <c r="P3" s="10"/>
      <c r="Q3" s="10"/>
    </row>
    <row r="4" spans="1:17" s="87" customFormat="1" ht="16.5" customHeight="1">
      <c r="A4" s="89" t="s">
        <v>77</v>
      </c>
      <c r="B4" s="90">
        <v>40</v>
      </c>
      <c r="C4" s="90">
        <v>20</v>
      </c>
      <c r="D4" s="90">
        <v>20</v>
      </c>
      <c r="E4" s="90">
        <v>20</v>
      </c>
      <c r="F4" s="114">
        <f>SUM(B4:E4)</f>
        <v>100</v>
      </c>
      <c r="G4" s="126">
        <v>100</v>
      </c>
      <c r="H4" s="86"/>
      <c r="I4" s="86"/>
      <c r="J4" s="86"/>
      <c r="K4" s="86"/>
      <c r="L4" s="86"/>
      <c r="M4" s="86"/>
      <c r="N4" s="86"/>
      <c r="O4" s="86"/>
      <c r="P4" s="10"/>
      <c r="Q4" s="10"/>
    </row>
    <row r="5" spans="1:17" s="87" customFormat="1" ht="52.5" customHeight="1">
      <c r="A5" s="115" t="s">
        <v>78</v>
      </c>
      <c r="B5" s="116">
        <f>평가결과서!C20</f>
        <v>31.75</v>
      </c>
      <c r="C5" s="116">
        <f>평가결과서!D20</f>
        <v>16.75</v>
      </c>
      <c r="D5" s="116">
        <f>평가결과서!E20</f>
        <v>17.166666666666668</v>
      </c>
      <c r="E5" s="116">
        <f>평가결과서!F20</f>
        <v>16.5</v>
      </c>
      <c r="F5" s="117">
        <f>SUM(B5:E5)</f>
        <v>82.16666666666667</v>
      </c>
      <c r="G5" s="123">
        <f>' 출석부'!S16*100</f>
        <v>92.66666666666666</v>
      </c>
      <c r="H5" s="86"/>
      <c r="I5" s="86"/>
      <c r="J5" s="86"/>
      <c r="K5" s="86"/>
      <c r="L5" s="86"/>
      <c r="M5" s="86"/>
      <c r="N5" s="86"/>
      <c r="O5" s="86"/>
      <c r="P5" s="10"/>
      <c r="Q5" s="10"/>
    </row>
    <row r="6" spans="1:17" s="87" customFormat="1" ht="51.75" customHeight="1" thickBot="1">
      <c r="A6" s="118" t="s">
        <v>79</v>
      </c>
      <c r="B6" s="119">
        <f>평가결과서!C11</f>
        <v>32</v>
      </c>
      <c r="C6" s="119">
        <f>평가결과서!D11</f>
        <v>17</v>
      </c>
      <c r="D6" s="119">
        <f>평가결과서!E11</f>
        <v>17</v>
      </c>
      <c r="E6" s="119">
        <f>평가결과서!F11</f>
        <v>18</v>
      </c>
      <c r="F6" s="120">
        <f>SUM(B6:E6)</f>
        <v>84</v>
      </c>
      <c r="G6" s="127">
        <f>' 출석부'!S7*100</f>
        <v>100</v>
      </c>
      <c r="H6" s="86"/>
      <c r="I6" s="86"/>
      <c r="J6" s="86"/>
      <c r="K6" s="86"/>
      <c r="L6" s="86"/>
      <c r="M6" s="86"/>
      <c r="N6" s="86"/>
      <c r="O6" s="86"/>
      <c r="P6" s="10"/>
      <c r="Q6" s="10"/>
    </row>
    <row r="7" spans="1:15" ht="14.25" customHeight="1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9" ht="27" customHeight="1" thickBot="1">
      <c r="A8" s="197" t="s">
        <v>80</v>
      </c>
      <c r="B8" s="184"/>
      <c r="C8" s="185"/>
      <c r="D8" s="196"/>
      <c r="E8" s="182"/>
      <c r="F8" s="182"/>
      <c r="G8" s="182"/>
      <c r="H8" s="93"/>
      <c r="I8" s="93"/>
    </row>
    <row r="9" spans="1:17" ht="13.5">
      <c r="A9" s="208" t="str">
        <f>선생님의견!C12</f>
        <v>He doesn't hesitate to participate in class discussion, but if he comes to more classes, his english will improve. He begins short sentences.   </v>
      </c>
      <c r="B9" s="209"/>
      <c r="C9" s="209"/>
      <c r="D9" s="209"/>
      <c r="E9" s="209"/>
      <c r="F9" s="209"/>
      <c r="G9" s="210"/>
      <c r="H9" s="94"/>
      <c r="I9" s="94"/>
      <c r="J9" s="64"/>
      <c r="K9" s="64"/>
      <c r="L9" s="64"/>
      <c r="M9" s="64"/>
      <c r="N9" s="64"/>
      <c r="O9" s="64"/>
      <c r="P9" s="64"/>
      <c r="Q9" s="65"/>
    </row>
    <row r="10" spans="1:17" ht="13.5">
      <c r="A10" s="211"/>
      <c r="B10" s="212"/>
      <c r="C10" s="212"/>
      <c r="D10" s="212"/>
      <c r="E10" s="212"/>
      <c r="F10" s="212"/>
      <c r="G10" s="213"/>
      <c r="H10" s="94"/>
      <c r="I10" s="94"/>
      <c r="J10" s="64"/>
      <c r="K10" s="64"/>
      <c r="L10" s="64"/>
      <c r="M10" s="64"/>
      <c r="N10" s="64"/>
      <c r="O10" s="64"/>
      <c r="P10" s="64"/>
      <c r="Q10" s="65"/>
    </row>
    <row r="11" spans="1:17" ht="13.5">
      <c r="A11" s="211"/>
      <c r="B11" s="212"/>
      <c r="C11" s="212"/>
      <c r="D11" s="212"/>
      <c r="E11" s="212"/>
      <c r="F11" s="212"/>
      <c r="G11" s="213"/>
      <c r="H11" s="94"/>
      <c r="I11" s="94"/>
      <c r="J11" s="64"/>
      <c r="K11" s="64"/>
      <c r="L11" s="64"/>
      <c r="M11" s="64"/>
      <c r="N11" s="64"/>
      <c r="O11" s="64"/>
      <c r="P11" s="64"/>
      <c r="Q11" s="65"/>
    </row>
    <row r="12" spans="1:17" ht="13.5">
      <c r="A12" s="211"/>
      <c r="B12" s="212"/>
      <c r="C12" s="212"/>
      <c r="D12" s="212"/>
      <c r="E12" s="212"/>
      <c r="F12" s="212"/>
      <c r="G12" s="213"/>
      <c r="H12" s="94"/>
      <c r="I12" s="94"/>
      <c r="J12" s="64"/>
      <c r="K12" s="64"/>
      <c r="L12" s="64"/>
      <c r="M12" s="64"/>
      <c r="N12" s="64"/>
      <c r="O12" s="64"/>
      <c r="P12" s="64"/>
      <c r="Q12" s="65"/>
    </row>
    <row r="13" spans="1:17" ht="30" customHeight="1">
      <c r="A13" s="211"/>
      <c r="B13" s="212"/>
      <c r="C13" s="212"/>
      <c r="D13" s="212"/>
      <c r="E13" s="212"/>
      <c r="F13" s="212"/>
      <c r="G13" s="213"/>
      <c r="H13" s="94"/>
      <c r="I13" s="94"/>
      <c r="J13" s="64"/>
      <c r="K13" s="64"/>
      <c r="L13" s="64"/>
      <c r="M13" s="64"/>
      <c r="N13" s="64"/>
      <c r="O13" s="64"/>
      <c r="P13" s="64"/>
      <c r="Q13" s="65"/>
    </row>
    <row r="14" spans="1:17" ht="26.25" customHeight="1" thickBot="1">
      <c r="A14" s="214"/>
      <c r="B14" s="215"/>
      <c r="C14" s="215"/>
      <c r="D14" s="215"/>
      <c r="E14" s="215"/>
      <c r="F14" s="215"/>
      <c r="G14" s="216"/>
      <c r="H14" s="94"/>
      <c r="I14" s="94"/>
      <c r="J14" s="64"/>
      <c r="K14" s="64"/>
      <c r="L14" s="64"/>
      <c r="M14" s="64"/>
      <c r="N14" s="64"/>
      <c r="O14" s="64"/>
      <c r="P14" s="64"/>
      <c r="Q14" s="65"/>
    </row>
    <row r="15" spans="1:17" ht="13.5">
      <c r="A15" s="94"/>
      <c r="B15" s="94"/>
      <c r="C15" s="94"/>
      <c r="D15" s="94"/>
      <c r="E15" s="94"/>
      <c r="F15" s="94"/>
      <c r="G15" s="94"/>
      <c r="H15" s="94"/>
      <c r="I15" s="94"/>
      <c r="J15" s="64"/>
      <c r="K15" s="64"/>
      <c r="L15" s="64"/>
      <c r="M15" s="64"/>
      <c r="N15" s="64"/>
      <c r="O15" s="64"/>
      <c r="P15" s="64"/>
      <c r="Q15" s="65"/>
    </row>
    <row r="16" spans="1:17" ht="13.5">
      <c r="A16" s="94"/>
      <c r="B16" s="94"/>
      <c r="C16" s="94"/>
      <c r="D16" s="94"/>
      <c r="E16" s="94"/>
      <c r="F16" s="94"/>
      <c r="G16" s="94"/>
      <c r="H16" s="94"/>
      <c r="I16" s="94"/>
      <c r="J16" s="64"/>
      <c r="K16" s="64"/>
      <c r="L16" s="64"/>
      <c r="M16" s="64"/>
      <c r="N16" s="64"/>
      <c r="O16" s="64"/>
      <c r="P16" s="64"/>
      <c r="Q16" s="65"/>
    </row>
    <row r="18" spans="12:15" ht="22.5">
      <c r="L18" s="95"/>
      <c r="M18" s="95"/>
      <c r="N18" s="95"/>
      <c r="O18" s="95"/>
    </row>
    <row r="29" ht="21.75" customHeight="1">
      <c r="K29" s="95"/>
    </row>
  </sheetData>
  <mergeCells count="4">
    <mergeCell ref="D8:G8"/>
    <mergeCell ref="A8:C8"/>
    <mergeCell ref="A2:B2"/>
    <mergeCell ref="A9:G1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pc</cp:lastModifiedBy>
  <cp:lastPrinted>2006-01-03T00:24:48Z</cp:lastPrinted>
  <dcterms:created xsi:type="dcterms:W3CDTF">2005-03-17T08:46:14Z</dcterms:created>
  <dcterms:modified xsi:type="dcterms:W3CDTF">2008-03-05T09:14:05Z</dcterms:modified>
  <cp:category/>
  <cp:version/>
  <cp:contentType/>
  <cp:contentStatus/>
</cp:coreProperties>
</file>