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3월" sheetId="1" r:id="rId1"/>
    <sheet name="실" sheetId="2" r:id="rId2"/>
    <sheet name="jane" sheetId="3" r:id="rId3"/>
    <sheet name="이동현" sheetId="4" r:id="rId4"/>
    <sheet name="노은희" sheetId="5" r:id="rId5"/>
    <sheet name="Sheet1" sheetId="6" r:id="rId6"/>
  </sheets>
  <definedNames>
    <definedName name="_xlnm.Print_Area" localSheetId="0">'3월'!$A$1:$AN$126</definedName>
    <definedName name="_xlnm.Print_Area" localSheetId="1">'실'!$A$1:$Q$17</definedName>
  </definedNames>
  <calcPr fullCalcOnLoad="1"/>
</workbook>
</file>

<file path=xl/comments1.xml><?xml version="1.0" encoding="utf-8"?>
<comments xmlns="http://schemas.openxmlformats.org/spreadsheetml/2006/main">
  <authors>
    <author>CGSComputer</author>
  </authors>
  <commentList>
    <comment ref="AG38" authorId="0">
      <text>
        <r>
          <rPr>
            <b/>
            <sz val="9"/>
            <rFont val="굴림"/>
            <family val="3"/>
          </rPr>
          <t>+2-1</t>
        </r>
      </text>
    </comment>
    <comment ref="AE38" authorId="0">
      <text>
        <r>
          <rPr>
            <b/>
            <sz val="9"/>
            <rFont val="굴림"/>
            <family val="3"/>
          </rPr>
          <t>+1-1</t>
        </r>
      </text>
    </comment>
  </commentList>
</comments>
</file>

<file path=xl/sharedStrings.xml><?xml version="1.0" encoding="utf-8"?>
<sst xmlns="http://schemas.openxmlformats.org/spreadsheetml/2006/main" count="507" uniqueCount="260">
  <si>
    <t>구     분</t>
  </si>
  <si>
    <t>합계</t>
  </si>
  <si>
    <t>과정 등록</t>
  </si>
  <si>
    <t>기수</t>
  </si>
  <si>
    <t>구분</t>
  </si>
  <si>
    <t>Class</t>
  </si>
  <si>
    <t>개강일</t>
  </si>
  <si>
    <t>종강일</t>
  </si>
  <si>
    <t>TESOL</t>
  </si>
  <si>
    <t>3/4</t>
  </si>
  <si>
    <t>4/11</t>
  </si>
  <si>
    <t>3/19</t>
  </si>
  <si>
    <t>5/2</t>
  </si>
  <si>
    <t>주말</t>
  </si>
  <si>
    <t>3/1</t>
  </si>
  <si>
    <t>4/13</t>
  </si>
  <si>
    <t>TESOL-C</t>
  </si>
  <si>
    <t>3/8</t>
  </si>
  <si>
    <t>4/27</t>
  </si>
  <si>
    <t>EPT</t>
  </si>
  <si>
    <t>주중</t>
  </si>
  <si>
    <t>3/3</t>
  </si>
  <si>
    <t>4/22</t>
  </si>
  <si>
    <t>합 계</t>
  </si>
  <si>
    <t>3/31</t>
  </si>
  <si>
    <t>5/27</t>
  </si>
  <si>
    <t>4/16</t>
  </si>
  <si>
    <t>5/30</t>
  </si>
  <si>
    <t>4/5</t>
  </si>
  <si>
    <t>5/25</t>
  </si>
  <si>
    <t>4/19</t>
  </si>
  <si>
    <t>6/1</t>
  </si>
  <si>
    <t>5/6</t>
  </si>
  <si>
    <t>7/1</t>
  </si>
  <si>
    <t>5/7</t>
  </si>
  <si>
    <t>6/27</t>
  </si>
  <si>
    <t>5/10</t>
  </si>
  <si>
    <t>6/29</t>
  </si>
  <si>
    <t>6/2</t>
  </si>
  <si>
    <t>7/22</t>
  </si>
  <si>
    <t>6/4</t>
  </si>
  <si>
    <t>5/31</t>
  </si>
  <si>
    <t>7/20</t>
  </si>
  <si>
    <t>6/7</t>
  </si>
  <si>
    <t>2차 Out-Bound 전화 상담 (2차 피드백)</t>
  </si>
  <si>
    <t>신규 In-Bound 전화 상담 (신규 상담)</t>
  </si>
  <si>
    <t>3차 Out-Bound 전화 상담 (3차 피드백)</t>
  </si>
  <si>
    <t>강남</t>
  </si>
  <si>
    <t>이월</t>
  </si>
  <si>
    <t>등록</t>
  </si>
  <si>
    <t>구     분</t>
  </si>
  <si>
    <t>전일 On - Line 레벨테스트 접수건수</t>
  </si>
  <si>
    <t>신규 In-Bound 전화 상담 (신규 상담)</t>
  </si>
  <si>
    <t>2차 Out-Bound 전화 상담 (2차 피드백)</t>
  </si>
  <si>
    <t>3차 Out-Bound 전화 상담 (3차 피드백)</t>
  </si>
  <si>
    <t>방문 고객 상담</t>
  </si>
  <si>
    <t>레벨테스트 실시</t>
  </si>
  <si>
    <t>과정 등록</t>
  </si>
  <si>
    <t>연기</t>
  </si>
  <si>
    <t>환불/취소</t>
  </si>
  <si>
    <t>주중</t>
  </si>
  <si>
    <t>7/2</t>
  </si>
  <si>
    <t>7/5</t>
  </si>
  <si>
    <t>8/17</t>
  </si>
  <si>
    <t>8/29</t>
  </si>
  <si>
    <t>7/26</t>
  </si>
  <si>
    <t>9/7</t>
  </si>
  <si>
    <t>7/18</t>
  </si>
  <si>
    <t>6/4</t>
  </si>
  <si>
    <t>8/15</t>
  </si>
  <si>
    <t>주중1</t>
  </si>
  <si>
    <t>주중2</t>
  </si>
  <si>
    <t>주말1</t>
  </si>
  <si>
    <t>주말2</t>
  </si>
  <si>
    <t>7/7</t>
  </si>
  <si>
    <t>8/19</t>
  </si>
  <si>
    <t>7/5</t>
  </si>
  <si>
    <t>8/24</t>
  </si>
  <si>
    <t>7/29</t>
  </si>
  <si>
    <t>8/29</t>
  </si>
  <si>
    <t>7/22</t>
  </si>
  <si>
    <t>7/26</t>
  </si>
  <si>
    <t>전일 On - Line 레벨테스트 접수건수</t>
  </si>
  <si>
    <t>8/20</t>
  </si>
  <si>
    <t>10/3</t>
  </si>
  <si>
    <t>8/30</t>
  </si>
  <si>
    <t>10/26</t>
  </si>
  <si>
    <t>주말</t>
  </si>
  <si>
    <t>EPT</t>
  </si>
  <si>
    <t>9/1</t>
  </si>
  <si>
    <t>10/28</t>
  </si>
  <si>
    <t>10/31</t>
  </si>
  <si>
    <t>9/20</t>
  </si>
  <si>
    <t>11/9</t>
  </si>
  <si>
    <t>10/25</t>
  </si>
  <si>
    <t>9/6</t>
  </si>
  <si>
    <t>8//23</t>
  </si>
  <si>
    <t>10/19</t>
  </si>
  <si>
    <t>9/20</t>
  </si>
  <si>
    <t>11/9</t>
  </si>
  <si>
    <t>주말</t>
  </si>
  <si>
    <t>합계</t>
  </si>
  <si>
    <t>TESOL</t>
  </si>
  <si>
    <t>주중1</t>
  </si>
  <si>
    <t>7/22</t>
  </si>
  <si>
    <t>8/29</t>
  </si>
  <si>
    <t>주중2</t>
  </si>
  <si>
    <t>7/29</t>
  </si>
  <si>
    <t>주말1</t>
  </si>
  <si>
    <t>주말2</t>
  </si>
  <si>
    <t>TESOL-C</t>
  </si>
  <si>
    <t>7/22</t>
  </si>
  <si>
    <t>합 계</t>
  </si>
  <si>
    <t>TESOL</t>
  </si>
  <si>
    <t>주중1</t>
  </si>
  <si>
    <t>합 계</t>
  </si>
  <si>
    <t>9/10</t>
  </si>
  <si>
    <t>9/17</t>
  </si>
  <si>
    <t>11/7</t>
  </si>
  <si>
    <t>비고</t>
  </si>
  <si>
    <t>10/6</t>
  </si>
  <si>
    <t>11/18</t>
  </si>
  <si>
    <t>10/25</t>
  </si>
  <si>
    <t>12/14</t>
  </si>
  <si>
    <t>10/4</t>
  </si>
  <si>
    <t>11/16</t>
  </si>
  <si>
    <t>재 In-Bound 전화 상담 (마케팅)</t>
  </si>
  <si>
    <t>재 In-Bound 전화 상담 (관리)</t>
  </si>
  <si>
    <t>재 In-Bound 전화 상담 (관리)</t>
  </si>
  <si>
    <t>재 In-Bound 전화 상담 (마케팅)</t>
  </si>
  <si>
    <t>► 담당자 : 김현진</t>
  </si>
  <si>
    <t>추천(대비반)등록</t>
  </si>
  <si>
    <t>추천인 현황</t>
  </si>
  <si>
    <t>추천인 현황</t>
  </si>
  <si>
    <t xml:space="preserve">■ 콜 수 명칭 정리 및 추가 내용 </t>
  </si>
  <si>
    <t>구     분</t>
  </si>
  <si>
    <t>인터넷 상으로 접수한 인원, 등록된 날짜로 확인</t>
  </si>
  <si>
    <t>신규 In-Bound 전화 상담 (신규 상담)</t>
  </si>
  <si>
    <r>
      <t xml:space="preserve">신규 접수된 인원( 전화 신규상담,  대비반에서 테솔 등록)
</t>
    </r>
    <r>
      <rPr>
        <b/>
        <sz val="11"/>
        <rFont val="돋움"/>
        <family val="3"/>
      </rPr>
      <t>방문상담, 추천인, 온라인접수 제외</t>
    </r>
  </si>
  <si>
    <t>2차 Out-Bound 전화 상담 (2차 피드백)</t>
  </si>
  <si>
    <t>신규 등록 후 우리 쪽에의 발신, 2번째 상담</t>
  </si>
  <si>
    <t>신규 등록 후 우리 쪽에의 발신, 3번 이상의 상담</t>
  </si>
  <si>
    <t>재 In-Bound 전화 상담 (재상담)</t>
  </si>
  <si>
    <t>신규 등록 후 전화를 수신,  재상담</t>
  </si>
  <si>
    <t>방문 고객 상담</t>
  </si>
  <si>
    <t>직접 방문하여 상담</t>
  </si>
  <si>
    <t>레벨테스트 실시</t>
  </si>
  <si>
    <t>레벨테스트를 실시 한 인원</t>
  </si>
  <si>
    <t>과정 등록</t>
  </si>
  <si>
    <t>입학금을 낸 기준으로 등록 처리</t>
  </si>
  <si>
    <t>추천 과정 등록</t>
  </si>
  <si>
    <t>추천하여 등록한 사람(입학금을 기준으로 처리)</t>
  </si>
  <si>
    <t>환불/취소</t>
  </si>
  <si>
    <t>환불 동의서 &amp; 지출결의서를 결제올린날로 처리</t>
  </si>
  <si>
    <t>연기</t>
  </si>
  <si>
    <t>피드백 전화를 마치고, 연기할 시 처리</t>
  </si>
  <si>
    <t>추천인 현황</t>
  </si>
  <si>
    <t>추천 받은 인원 현황 (신규등록으로 미포함)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</si>
  <si>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</si>
  <si>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합계</t>
  </si>
  <si>
    <t>재 In-Bound 전화 상담 (관리)</t>
  </si>
  <si>
    <t>재 In-Bound 전화 상담 (마케팅)</t>
  </si>
  <si>
    <t>추천인 현황</t>
  </si>
  <si>
    <t>10/8</t>
  </si>
  <si>
    <t>11/21</t>
  </si>
  <si>
    <t>금</t>
  </si>
  <si>
    <t>11/5</t>
  </si>
  <si>
    <t>12/26</t>
  </si>
  <si>
    <t>11/12</t>
  </si>
  <si>
    <t>11/15</t>
  </si>
  <si>
    <t>12/28</t>
  </si>
  <si>
    <t>11/1</t>
  </si>
  <si>
    <t>12/21</t>
  </si>
  <si>
    <t xml:space="preserve"> </t>
  </si>
  <si>
    <t>동국대 3</t>
  </si>
  <si>
    <t>동국대 2</t>
  </si>
  <si>
    <t>11/12</t>
  </si>
  <si>
    <t>선생이름</t>
  </si>
  <si>
    <t>TESOL</t>
  </si>
  <si>
    <t>12/3</t>
  </si>
  <si>
    <t>1/23</t>
  </si>
  <si>
    <t>1/18</t>
  </si>
  <si>
    <t>토</t>
  </si>
  <si>
    <t>11/29</t>
  </si>
  <si>
    <t>주중3</t>
  </si>
  <si>
    <t>동국대 4</t>
  </si>
  <si>
    <t>1/3</t>
  </si>
  <si>
    <t>3/1</t>
  </si>
  <si>
    <t>1/7</t>
  </si>
  <si>
    <t>2/6</t>
  </si>
  <si>
    <t>1/28</t>
  </si>
  <si>
    <t>3/20</t>
  </si>
  <si>
    <t>2/22</t>
  </si>
  <si>
    <t>1/31</t>
  </si>
  <si>
    <t>3/22</t>
  </si>
  <si>
    <t>대비반</t>
  </si>
  <si>
    <t xml:space="preserve">  </t>
  </si>
  <si>
    <t>12/6</t>
  </si>
  <si>
    <t>1/3</t>
  </si>
  <si>
    <t>2/22</t>
  </si>
  <si>
    <t>화</t>
  </si>
  <si>
    <t>수</t>
  </si>
  <si>
    <t>TESOL-C</t>
  </si>
  <si>
    <t>2/27</t>
  </si>
  <si>
    <t>► 담당자 : 이동현</t>
  </si>
  <si>
    <t>TESOL</t>
  </si>
  <si>
    <t>동국대</t>
  </si>
  <si>
    <t>주중</t>
  </si>
  <si>
    <t>3/4</t>
  </si>
  <si>
    <t>3/11</t>
  </si>
  <si>
    <t>3/7</t>
  </si>
  <si>
    <t>4/17</t>
  </si>
  <si>
    <t>5/1</t>
  </si>
  <si>
    <t>4/26</t>
  </si>
  <si>
    <t>4/24</t>
  </si>
  <si>
    <t>목</t>
  </si>
  <si>
    <t>구     분</t>
  </si>
  <si>
    <t>합계</t>
  </si>
  <si>
    <t>전일 On - Line 레벨테스트 접수건수</t>
  </si>
  <si>
    <t>신규 In-Bound 전화 상담 (신규 상담)</t>
  </si>
  <si>
    <t>3차 Out-Bound 전화 상담 (3차 피드백)</t>
  </si>
  <si>
    <t>방문 고객 상담</t>
  </si>
  <si>
    <t>레벨테스트 실시</t>
  </si>
  <si>
    <t>과정 등록</t>
  </si>
  <si>
    <t>환불/취소</t>
  </si>
  <si>
    <t xml:space="preserve">► 담당자 : </t>
  </si>
  <si>
    <t>일</t>
  </si>
  <si>
    <t>월</t>
  </si>
  <si>
    <t>■ 서울 강남센터 2008년 2월 현황</t>
  </si>
  <si>
    <t>■ 서울 강남센터 2009년 2월 현황</t>
  </si>
  <si>
    <t>당일 테스트 잡은 인원수</t>
  </si>
  <si>
    <t>방문 고객 상담</t>
  </si>
  <si>
    <t>레벨테스트 실시</t>
  </si>
  <si>
    <t>수</t>
  </si>
  <si>
    <t>목</t>
  </si>
  <si>
    <t>금</t>
  </si>
  <si>
    <t>토</t>
  </si>
  <si>
    <t>일</t>
  </si>
  <si>
    <t>월</t>
  </si>
  <si>
    <t>화</t>
  </si>
  <si>
    <t>테스트fail</t>
  </si>
  <si>
    <t>6/3</t>
  </si>
  <si>
    <t>주중</t>
  </si>
  <si>
    <t>7/8</t>
  </si>
  <si>
    <t>■ 서울 강남센터 2009년 6월 현황</t>
  </si>
  <si>
    <t>월</t>
  </si>
  <si>
    <t>6/10.</t>
  </si>
  <si>
    <t>6/20.</t>
  </si>
  <si>
    <t>7/28.</t>
  </si>
  <si>
    <t>7/4.</t>
  </si>
  <si>
    <t>7/21.</t>
  </si>
  <si>
    <t>7/11.</t>
  </si>
  <si>
    <t>8/12.</t>
  </si>
  <si>
    <t>8/15.</t>
  </si>
  <si>
    <t>8/1.</t>
  </si>
  <si>
    <t>개강</t>
  </si>
  <si>
    <t>EPT 대비반</t>
  </si>
  <si>
    <t>7/18.</t>
  </si>
  <si>
    <t>테솔외 2차 상담</t>
  </si>
  <si>
    <t>이동현 테솔상담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</si>
</sst>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13"/>
      <name val="돋움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9"/>
      <name val="굴림"/>
      <family val="3"/>
    </font>
    <font>
      <sz val="11"/>
      <color indexed="2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 vertical="center"/>
    </xf>
    <xf numFmtId="49" fontId="0" fillId="36" borderId="18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49" fontId="0" fillId="34" borderId="39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28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5" xfId="0" applyNumberForma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28" xfId="0" applyNumberFormat="1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49" fontId="0" fillId="37" borderId="18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7" borderId="18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25" xfId="0" applyNumberFormat="1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4" borderId="0" xfId="0" applyFill="1" applyAlignment="1">
      <alignment vertical="center"/>
    </xf>
    <xf numFmtId="49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37" borderId="54" xfId="0" applyNumberFormat="1" applyFont="1" applyFill="1" applyBorder="1" applyAlignment="1">
      <alignment horizontal="center" vertical="center"/>
    </xf>
    <xf numFmtId="49" fontId="0" fillId="37" borderId="30" xfId="0" applyNumberFormat="1" applyFont="1" applyFill="1" applyBorder="1" applyAlignment="1">
      <alignment horizontal="center" vertical="center"/>
    </xf>
    <xf numFmtId="49" fontId="0" fillId="37" borderId="22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49" fontId="0" fillId="37" borderId="32" xfId="0" applyNumberFormat="1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0" fillId="37" borderId="23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/>
    </xf>
    <xf numFmtId="49" fontId="0" fillId="37" borderId="34" xfId="0" applyNumberFormat="1" applyFill="1" applyBorder="1" applyAlignment="1">
      <alignment horizontal="center" vertical="center"/>
    </xf>
    <xf numFmtId="49" fontId="0" fillId="37" borderId="31" xfId="0" applyNumberFormat="1" applyFill="1" applyBorder="1" applyAlignment="1">
      <alignment horizontal="center" vertical="center"/>
    </xf>
    <xf numFmtId="49" fontId="0" fillId="37" borderId="44" xfId="0" applyNumberFormat="1" applyFill="1" applyBorder="1" applyAlignment="1">
      <alignment horizontal="center" vertical="center"/>
    </xf>
    <xf numFmtId="49" fontId="0" fillId="37" borderId="49" xfId="0" applyNumberFormat="1" applyFont="1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49" fontId="0" fillId="40" borderId="15" xfId="0" applyNumberFormat="1" applyFill="1" applyBorder="1" applyAlignment="1">
      <alignment horizontal="center" vertical="center"/>
    </xf>
    <xf numFmtId="49" fontId="0" fillId="40" borderId="54" xfId="0" applyNumberFormat="1" applyFont="1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39" borderId="62" xfId="0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176" fontId="0" fillId="41" borderId="23" xfId="0" applyNumberForma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4" fillId="41" borderId="68" xfId="0" applyFont="1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69" xfId="0" applyFont="1" applyFill="1" applyBorder="1" applyAlignment="1">
      <alignment horizontal="center" vertical="center"/>
    </xf>
    <xf numFmtId="0" fontId="4" fillId="41" borderId="70" xfId="0" applyFont="1" applyFill="1" applyBorder="1" applyAlignment="1">
      <alignment horizontal="center" vertical="center"/>
    </xf>
    <xf numFmtId="0" fontId="4" fillId="41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37" borderId="81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7" borderId="62" xfId="0" applyFill="1" applyBorder="1" applyAlignment="1">
      <alignment horizontal="center" vertical="center"/>
    </xf>
    <xf numFmtId="0" fontId="0" fillId="0" borderId="83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0" fillId="0" borderId="85" xfId="0" applyBorder="1" applyAlignment="1">
      <alignment horizontal="left" vertical="top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7" borderId="92" xfId="0" applyFill="1" applyBorder="1" applyAlignment="1">
      <alignment horizontal="center" vertical="center"/>
    </xf>
    <xf numFmtId="0" fontId="0" fillId="37" borderId="93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0" fontId="0" fillId="37" borderId="77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97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4" borderId="8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 wrapText="1"/>
    </xf>
    <xf numFmtId="0" fontId="0" fillId="34" borderId="98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 wrapText="1"/>
    </xf>
    <xf numFmtId="0" fontId="0" fillId="34" borderId="96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285750</xdr:colOff>
      <xdr:row>0</xdr:row>
      <xdr:rowOff>590550</xdr:rowOff>
    </xdr:from>
    <xdr:ext cx="1466850" cy="161925"/>
    <xdr:sp>
      <xdr:nvSpPr>
        <xdr:cNvPr id="1" name="Text Box 1"/>
        <xdr:cNvSpPr txBox="1">
          <a:spLocks noChangeArrowheads="1"/>
        </xdr:cNvSpPr>
      </xdr:nvSpPr>
      <xdr:spPr>
        <a:xfrm>
          <a:off x="11658600" y="59055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타임스미디어 자격증 운영팀</a:t>
          </a:r>
        </a:p>
      </xdr:txBody>
    </xdr:sp>
    <xdr:clientData/>
  </xdr:oneCellAnchor>
  <xdr:twoCellAnchor>
    <xdr:from>
      <xdr:col>30</xdr:col>
      <xdr:colOff>104775</xdr:colOff>
      <xdr:row>0</xdr:row>
      <xdr:rowOff>38100</xdr:rowOff>
    </xdr:from>
    <xdr:to>
      <xdr:col>39</xdr:col>
      <xdr:colOff>266700</xdr:colOff>
      <xdr:row>0</xdr:row>
      <xdr:rowOff>819150</xdr:rowOff>
    </xdr:to>
    <xdr:grpSp>
      <xdr:nvGrpSpPr>
        <xdr:cNvPr id="2" name="Group 2"/>
        <xdr:cNvGrpSpPr>
          <a:grpSpLocks/>
        </xdr:cNvGrpSpPr>
      </xdr:nvGrpSpPr>
      <xdr:grpSpPr>
        <a:xfrm>
          <a:off x="13192125" y="38100"/>
          <a:ext cx="3248025" cy="781050"/>
          <a:chOff x="320" y="19"/>
          <a:chExt cx="285" cy="5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20" y="19"/>
            <a:ext cx="32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
</a:t>
            </a: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52" y="38"/>
            <a:ext cx="6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52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담당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16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16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팀장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79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79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본부장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42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42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사장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9525</xdr:colOff>
      <xdr:row>2</xdr:row>
      <xdr:rowOff>28575</xdr:rowOff>
    </xdr:from>
    <xdr:ext cx="1466850" cy="161925"/>
    <xdr:sp>
      <xdr:nvSpPr>
        <xdr:cNvPr id="1" name="Text Box 1"/>
        <xdr:cNvSpPr txBox="1">
          <a:spLocks noChangeArrowheads="1"/>
        </xdr:cNvSpPr>
      </xdr:nvSpPr>
      <xdr:spPr>
        <a:xfrm>
          <a:off x="14068425" y="85725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타임스미디어 자격증 운영팀</a:t>
          </a:r>
        </a:p>
      </xdr:txBody>
    </xdr:sp>
    <xdr:clientData/>
  </xdr:oneCellAnchor>
  <xdr:twoCellAnchor>
    <xdr:from>
      <xdr:col>30</xdr:col>
      <xdr:colOff>228600</xdr:colOff>
      <xdr:row>0</xdr:row>
      <xdr:rowOff>38100</xdr:rowOff>
    </xdr:from>
    <xdr:to>
      <xdr:col>38</xdr:col>
      <xdr:colOff>257175</xdr:colOff>
      <xdr:row>0</xdr:row>
      <xdr:rowOff>781050</xdr:rowOff>
    </xdr:to>
    <xdr:grpSp>
      <xdr:nvGrpSpPr>
        <xdr:cNvPr id="2" name="Group 2"/>
        <xdr:cNvGrpSpPr>
          <a:grpSpLocks/>
        </xdr:cNvGrpSpPr>
      </xdr:nvGrpSpPr>
      <xdr:grpSpPr>
        <a:xfrm>
          <a:off x="12915900" y="38100"/>
          <a:ext cx="2771775" cy="742950"/>
          <a:chOff x="320" y="19"/>
          <a:chExt cx="285" cy="5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20" y="19"/>
            <a:ext cx="32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
</a:t>
            </a: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52" y="38"/>
            <a:ext cx="6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52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담당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16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16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팀장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79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79" y="19"/>
            <a:ext cx="7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본부장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42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42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사장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304800</xdr:colOff>
      <xdr:row>1</xdr:row>
      <xdr:rowOff>38100</xdr:rowOff>
    </xdr:from>
    <xdr:ext cx="1466850" cy="161925"/>
    <xdr:sp>
      <xdr:nvSpPr>
        <xdr:cNvPr id="1" name="Text Box 1"/>
        <xdr:cNvSpPr txBox="1">
          <a:spLocks noChangeArrowheads="1"/>
        </xdr:cNvSpPr>
      </xdr:nvSpPr>
      <xdr:spPr>
        <a:xfrm>
          <a:off x="14020800" y="83820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타임스미디어 자격증 운영팀</a:t>
          </a:r>
        </a:p>
      </xdr:txBody>
    </xdr:sp>
    <xdr:clientData/>
  </xdr:oneCellAnchor>
  <xdr:twoCellAnchor>
    <xdr:from>
      <xdr:col>30</xdr:col>
      <xdr:colOff>85725</xdr:colOff>
      <xdr:row>0</xdr:row>
      <xdr:rowOff>19050</xdr:rowOff>
    </xdr:from>
    <xdr:to>
      <xdr:col>38</xdr:col>
      <xdr:colOff>114300</xdr:colOff>
      <xdr:row>0</xdr:row>
      <xdr:rowOff>762000</xdr:rowOff>
    </xdr:to>
    <xdr:grpSp>
      <xdr:nvGrpSpPr>
        <xdr:cNvPr id="2" name="Group 2"/>
        <xdr:cNvGrpSpPr>
          <a:grpSpLocks/>
        </xdr:cNvGrpSpPr>
      </xdr:nvGrpSpPr>
      <xdr:grpSpPr>
        <a:xfrm>
          <a:off x="12773025" y="19050"/>
          <a:ext cx="2771775" cy="742950"/>
          <a:chOff x="320" y="19"/>
          <a:chExt cx="285" cy="5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20" y="19"/>
            <a:ext cx="32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
</a:t>
            </a: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52" y="38"/>
            <a:ext cx="6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52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담당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16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16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팀장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79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79" y="19"/>
            <a:ext cx="7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본부장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42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42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사장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304800</xdr:colOff>
      <xdr:row>1</xdr:row>
      <xdr:rowOff>38100</xdr:rowOff>
    </xdr:from>
    <xdr:ext cx="1466850" cy="161925"/>
    <xdr:sp>
      <xdr:nvSpPr>
        <xdr:cNvPr id="1" name="Text Box 1"/>
        <xdr:cNvSpPr txBox="1">
          <a:spLocks noChangeArrowheads="1"/>
        </xdr:cNvSpPr>
      </xdr:nvSpPr>
      <xdr:spPr>
        <a:xfrm>
          <a:off x="14020800" y="83820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타임스미디어 자격증 운영팀</a:t>
          </a:r>
        </a:p>
      </xdr:txBody>
    </xdr:sp>
    <xdr:clientData/>
  </xdr:oneCellAnchor>
  <xdr:twoCellAnchor>
    <xdr:from>
      <xdr:col>30</xdr:col>
      <xdr:colOff>85725</xdr:colOff>
      <xdr:row>0</xdr:row>
      <xdr:rowOff>19050</xdr:rowOff>
    </xdr:from>
    <xdr:to>
      <xdr:col>38</xdr:col>
      <xdr:colOff>114300</xdr:colOff>
      <xdr:row>0</xdr:row>
      <xdr:rowOff>762000</xdr:rowOff>
    </xdr:to>
    <xdr:grpSp>
      <xdr:nvGrpSpPr>
        <xdr:cNvPr id="2" name="Group 2"/>
        <xdr:cNvGrpSpPr>
          <a:grpSpLocks/>
        </xdr:cNvGrpSpPr>
      </xdr:nvGrpSpPr>
      <xdr:grpSpPr>
        <a:xfrm>
          <a:off x="12773025" y="19050"/>
          <a:ext cx="2771775" cy="742950"/>
          <a:chOff x="320" y="19"/>
          <a:chExt cx="285" cy="5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20" y="19"/>
            <a:ext cx="32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
</a:t>
            </a: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52" y="38"/>
            <a:ext cx="6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52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담당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16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16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팀장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79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79" y="19"/>
            <a:ext cx="7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본부장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42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42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사장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304800</xdr:colOff>
      <xdr:row>1</xdr:row>
      <xdr:rowOff>38100</xdr:rowOff>
    </xdr:from>
    <xdr:ext cx="1466850" cy="161925"/>
    <xdr:sp>
      <xdr:nvSpPr>
        <xdr:cNvPr id="1" name="Text Box 1"/>
        <xdr:cNvSpPr txBox="1">
          <a:spLocks noChangeArrowheads="1"/>
        </xdr:cNvSpPr>
      </xdr:nvSpPr>
      <xdr:spPr>
        <a:xfrm>
          <a:off x="14020800" y="83820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타임스미디어 자격증 운영팀</a:t>
          </a:r>
        </a:p>
      </xdr:txBody>
    </xdr:sp>
    <xdr:clientData/>
  </xdr:oneCellAnchor>
  <xdr:twoCellAnchor>
    <xdr:from>
      <xdr:col>30</xdr:col>
      <xdr:colOff>85725</xdr:colOff>
      <xdr:row>0</xdr:row>
      <xdr:rowOff>19050</xdr:rowOff>
    </xdr:from>
    <xdr:to>
      <xdr:col>38</xdr:col>
      <xdr:colOff>114300</xdr:colOff>
      <xdr:row>0</xdr:row>
      <xdr:rowOff>762000</xdr:rowOff>
    </xdr:to>
    <xdr:grpSp>
      <xdr:nvGrpSpPr>
        <xdr:cNvPr id="2" name="Group 2"/>
        <xdr:cNvGrpSpPr>
          <a:grpSpLocks/>
        </xdr:cNvGrpSpPr>
      </xdr:nvGrpSpPr>
      <xdr:grpSpPr>
        <a:xfrm>
          <a:off x="12773025" y="19050"/>
          <a:ext cx="2771775" cy="742950"/>
          <a:chOff x="320" y="19"/>
          <a:chExt cx="285" cy="5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20" y="19"/>
            <a:ext cx="32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
</a:t>
            </a:r>
            <a:r>
              <a:rPr lang="en-US" cap="none" sz="9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52" y="38"/>
            <a:ext cx="64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52" y="19"/>
            <a:ext cx="6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담당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16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16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팀장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79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79" y="19"/>
            <a:ext cx="7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본부장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42" y="38"/>
            <a:ext cx="63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42" y="19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zoomScale="75" zoomScaleNormal="75" zoomScalePageLayoutView="0" workbookViewId="0" topLeftCell="A1">
      <pane xSplit="9" ySplit="3" topLeftCell="S4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H8" sqref="AH8"/>
    </sheetView>
  </sheetViews>
  <sheetFormatPr defaultColWidth="8.88671875" defaultRowHeight="13.5"/>
  <cols>
    <col min="1" max="1" width="4.6640625" style="0" customWidth="1"/>
    <col min="2" max="2" width="11.21484375" style="0" customWidth="1"/>
    <col min="3" max="3" width="9.10546875" style="0" customWidth="1"/>
    <col min="4" max="5" width="7.4453125" style="1" customWidth="1"/>
    <col min="6" max="6" width="11.77734375" style="0" customWidth="1"/>
    <col min="7" max="7" width="8.10546875" style="0" customWidth="1"/>
    <col min="8" max="8" width="4.6640625" style="0" customWidth="1"/>
    <col min="9" max="9" width="4.21484375" style="0" customWidth="1"/>
    <col min="10" max="40" width="3.99609375" style="0" customWidth="1"/>
  </cols>
  <sheetData>
    <row r="1" spans="1:28" ht="68.25" customHeight="1" thickBot="1">
      <c r="A1" s="26" t="s">
        <v>244</v>
      </c>
      <c r="J1" s="261"/>
      <c r="K1" s="261"/>
      <c r="L1" s="261"/>
      <c r="M1" s="261"/>
      <c r="N1" s="261"/>
      <c r="O1" s="261"/>
      <c r="AB1" t="s">
        <v>196</v>
      </c>
    </row>
    <row r="2" spans="1:40" ht="15" customHeight="1">
      <c r="A2" s="243" t="s">
        <v>0</v>
      </c>
      <c r="B2" s="244"/>
      <c r="C2" s="244"/>
      <c r="D2" s="244"/>
      <c r="E2" s="244"/>
      <c r="F2" s="245"/>
      <c r="G2" s="243" t="s">
        <v>1</v>
      </c>
      <c r="H2" s="244"/>
      <c r="I2" s="245"/>
      <c r="J2" s="4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</row>
    <row r="3" spans="1:40" ht="15" customHeight="1">
      <c r="A3" s="246"/>
      <c r="B3" s="247"/>
      <c r="C3" s="247"/>
      <c r="D3" s="247"/>
      <c r="E3" s="247"/>
      <c r="F3" s="248"/>
      <c r="G3" s="246"/>
      <c r="H3" s="247"/>
      <c r="I3" s="248"/>
      <c r="J3" s="190" t="s">
        <v>245</v>
      </c>
      <c r="K3" s="106" t="s">
        <v>200</v>
      </c>
      <c r="L3" s="106" t="s">
        <v>233</v>
      </c>
      <c r="M3" s="106" t="s">
        <v>234</v>
      </c>
      <c r="N3" s="106" t="s">
        <v>235</v>
      </c>
      <c r="O3" s="106" t="s">
        <v>236</v>
      </c>
      <c r="P3" s="106" t="s">
        <v>237</v>
      </c>
      <c r="Q3" s="106" t="s">
        <v>238</v>
      </c>
      <c r="R3" s="106" t="s">
        <v>239</v>
      </c>
      <c r="S3" s="106" t="s">
        <v>233</v>
      </c>
      <c r="T3" s="106" t="s">
        <v>234</v>
      </c>
      <c r="U3" s="106" t="s">
        <v>235</v>
      </c>
      <c r="V3" s="106" t="s">
        <v>236</v>
      </c>
      <c r="W3" s="106" t="s">
        <v>237</v>
      </c>
      <c r="X3" s="106" t="s">
        <v>238</v>
      </c>
      <c r="Y3" s="106" t="s">
        <v>239</v>
      </c>
      <c r="Z3" s="106" t="s">
        <v>233</v>
      </c>
      <c r="AA3" s="106" t="s">
        <v>234</v>
      </c>
      <c r="AB3" s="106" t="s">
        <v>235</v>
      </c>
      <c r="AC3" s="106" t="s">
        <v>236</v>
      </c>
      <c r="AD3" s="106" t="s">
        <v>237</v>
      </c>
      <c r="AE3" s="106" t="s">
        <v>238</v>
      </c>
      <c r="AF3" s="106" t="s">
        <v>239</v>
      </c>
      <c r="AG3" s="106" t="s">
        <v>233</v>
      </c>
      <c r="AH3" s="106" t="s">
        <v>234</v>
      </c>
      <c r="AI3" s="106" t="s">
        <v>235</v>
      </c>
      <c r="AJ3" s="106" t="s">
        <v>236</v>
      </c>
      <c r="AK3" s="106" t="s">
        <v>237</v>
      </c>
      <c r="AL3" s="106" t="s">
        <v>238</v>
      </c>
      <c r="AM3" s="106" t="s">
        <v>239</v>
      </c>
      <c r="AN3" s="106" t="s">
        <v>233</v>
      </c>
    </row>
    <row r="4" spans="1:40" ht="18" customHeight="1">
      <c r="A4" s="262" t="s">
        <v>82</v>
      </c>
      <c r="B4" s="263"/>
      <c r="C4" s="263"/>
      <c r="D4" s="263"/>
      <c r="E4" s="263"/>
      <c r="F4" s="264"/>
      <c r="G4" s="229">
        <f>SUM(J4:AN4)</f>
        <v>0</v>
      </c>
      <c r="H4" s="257"/>
      <c r="I4" s="258"/>
      <c r="J4" s="191"/>
      <c r="K4" s="184"/>
      <c r="L4" s="184"/>
      <c r="M4" s="184"/>
      <c r="N4" s="185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:40" ht="20.25" customHeight="1">
      <c r="A5" s="241" t="s">
        <v>230</v>
      </c>
      <c r="B5" s="225"/>
      <c r="C5" s="225"/>
      <c r="D5" s="225"/>
      <c r="E5" s="225"/>
      <c r="F5" s="242"/>
      <c r="G5" s="241">
        <f>SUM(J5:AN5)</f>
        <v>0</v>
      </c>
      <c r="H5" s="225"/>
      <c r="I5" s="242"/>
      <c r="J5" s="192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9"/>
    </row>
    <row r="6" spans="1:40" ht="18" customHeight="1">
      <c r="A6" s="249" t="s">
        <v>45</v>
      </c>
      <c r="B6" s="250"/>
      <c r="C6" s="250"/>
      <c r="D6" s="250"/>
      <c r="E6" s="250"/>
      <c r="F6" s="251"/>
      <c r="G6" s="227">
        <f aca="true" t="shared" si="0" ref="G6:G13">SUM(J6:AN6)</f>
        <v>12</v>
      </c>
      <c r="H6" s="252"/>
      <c r="I6" s="253"/>
      <c r="J6" s="47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294">
        <v>2</v>
      </c>
      <c r="V6" s="188"/>
      <c r="W6" s="188"/>
      <c r="X6" s="186">
        <v>3</v>
      </c>
      <c r="Y6" s="186"/>
      <c r="Z6" s="186">
        <v>1</v>
      </c>
      <c r="AA6" s="186">
        <v>2</v>
      </c>
      <c r="AB6" s="186"/>
      <c r="AC6" s="186"/>
      <c r="AD6" s="186"/>
      <c r="AE6" s="186">
        <v>4</v>
      </c>
      <c r="AF6" s="186"/>
      <c r="AG6" s="186"/>
      <c r="AH6" s="186"/>
      <c r="AI6" s="186"/>
      <c r="AJ6" s="186"/>
      <c r="AK6" s="186"/>
      <c r="AL6" s="186"/>
      <c r="AM6" s="186"/>
      <c r="AN6" s="186"/>
    </row>
    <row r="7" spans="1:40" ht="18" customHeight="1">
      <c r="A7" s="228" t="s">
        <v>44</v>
      </c>
      <c r="B7" s="255"/>
      <c r="C7" s="255"/>
      <c r="D7" s="255"/>
      <c r="E7" s="255"/>
      <c r="F7" s="256"/>
      <c r="G7" s="228">
        <f t="shared" si="0"/>
        <v>103</v>
      </c>
      <c r="H7" s="255"/>
      <c r="I7" s="256"/>
      <c r="J7" s="193"/>
      <c r="K7" s="107"/>
      <c r="L7" s="107"/>
      <c r="M7" s="107"/>
      <c r="N7" s="157"/>
      <c r="O7" s="107"/>
      <c r="P7" s="107"/>
      <c r="Q7" s="107"/>
      <c r="R7" s="107"/>
      <c r="S7" s="107"/>
      <c r="T7" s="107"/>
      <c r="U7" s="295">
        <v>12</v>
      </c>
      <c r="V7" s="188"/>
      <c r="W7" s="188"/>
      <c r="X7" s="107">
        <v>13</v>
      </c>
      <c r="Y7" s="107">
        <v>15</v>
      </c>
      <c r="Z7" s="107">
        <v>9</v>
      </c>
      <c r="AA7" s="107">
        <v>12</v>
      </c>
      <c r="AB7" s="107"/>
      <c r="AC7" s="107"/>
      <c r="AD7" s="107"/>
      <c r="AE7" s="107">
        <v>10</v>
      </c>
      <c r="AF7" s="107"/>
      <c r="AG7" s="107">
        <v>15</v>
      </c>
      <c r="AH7" s="107">
        <v>17</v>
      </c>
      <c r="AI7" s="107"/>
      <c r="AJ7" s="107"/>
      <c r="AK7" s="107"/>
      <c r="AL7" s="107"/>
      <c r="AM7" s="107"/>
      <c r="AN7" s="107"/>
    </row>
    <row r="8" spans="1:40" ht="18" customHeight="1">
      <c r="A8" s="228" t="s">
        <v>231</v>
      </c>
      <c r="B8" s="255"/>
      <c r="C8" s="255"/>
      <c r="D8" s="255"/>
      <c r="E8" s="255"/>
      <c r="F8" s="256"/>
      <c r="G8" s="228">
        <f t="shared" si="0"/>
        <v>0</v>
      </c>
      <c r="H8" s="255"/>
      <c r="I8" s="256"/>
      <c r="J8" s="193"/>
      <c r="K8" s="107"/>
      <c r="L8" s="107"/>
      <c r="M8" s="107"/>
      <c r="N8" s="15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18" customHeight="1">
      <c r="A9" s="228" t="s">
        <v>232</v>
      </c>
      <c r="B9" s="255"/>
      <c r="C9" s="255"/>
      <c r="D9" s="255"/>
      <c r="E9" s="255"/>
      <c r="F9" s="256"/>
      <c r="G9" s="228">
        <f t="shared" si="0"/>
        <v>0</v>
      </c>
      <c r="H9" s="255"/>
      <c r="I9" s="256"/>
      <c r="J9" s="193"/>
      <c r="K9" s="107"/>
      <c r="L9" s="107"/>
      <c r="M9" s="107"/>
      <c r="N9" s="15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18" customHeight="1">
      <c r="A10" s="228" t="s">
        <v>2</v>
      </c>
      <c r="B10" s="255"/>
      <c r="C10" s="255"/>
      <c r="D10" s="255"/>
      <c r="E10" s="255"/>
      <c r="F10" s="256"/>
      <c r="G10" s="228">
        <f t="shared" si="0"/>
        <v>0</v>
      </c>
      <c r="H10" s="255"/>
      <c r="I10" s="256"/>
      <c r="J10" s="193"/>
      <c r="K10" s="107"/>
      <c r="L10" s="107"/>
      <c r="M10" s="107"/>
      <c r="N10" s="15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18" customHeight="1">
      <c r="A11" s="228" t="s">
        <v>240</v>
      </c>
      <c r="B11" s="255"/>
      <c r="C11" s="255"/>
      <c r="D11" s="255"/>
      <c r="E11" s="255"/>
      <c r="F11" s="256"/>
      <c r="G11" s="228">
        <f t="shared" si="0"/>
        <v>0</v>
      </c>
      <c r="H11" s="255"/>
      <c r="I11" s="256"/>
      <c r="J11" s="193"/>
      <c r="K11" s="107"/>
      <c r="L11" s="107"/>
      <c r="M11" s="107"/>
      <c r="N11" s="15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ht="18" customHeight="1">
      <c r="A12" s="228" t="s">
        <v>131</v>
      </c>
      <c r="B12" s="255"/>
      <c r="C12" s="255"/>
      <c r="D12" s="255"/>
      <c r="E12" s="255"/>
      <c r="F12" s="256"/>
      <c r="G12" s="228">
        <f t="shared" si="0"/>
        <v>0</v>
      </c>
      <c r="H12" s="255"/>
      <c r="I12" s="256"/>
      <c r="J12" s="193"/>
      <c r="K12" s="107"/>
      <c r="L12" s="107"/>
      <c r="M12" s="107"/>
      <c r="N12" s="15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ht="18" customHeight="1">
      <c r="A13" s="229" t="s">
        <v>258</v>
      </c>
      <c r="B13" s="257"/>
      <c r="C13" s="257"/>
      <c r="D13" s="257"/>
      <c r="E13" s="257"/>
      <c r="F13" s="258"/>
      <c r="G13" s="228">
        <f t="shared" si="0"/>
        <v>0</v>
      </c>
      <c r="H13" s="255"/>
      <c r="I13" s="256"/>
      <c r="J13" s="193"/>
      <c r="K13" s="107"/>
      <c r="L13" s="107"/>
      <c r="M13" s="107"/>
      <c r="N13" s="15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1:40" ht="18" customHeight="1" thickBot="1">
      <c r="A14" s="259" t="s">
        <v>259</v>
      </c>
      <c r="B14" s="204"/>
      <c r="C14" s="204"/>
      <c r="D14" s="204"/>
      <c r="E14" s="204"/>
      <c r="F14" s="260"/>
      <c r="G14" s="259">
        <f>SUM(J14:AN14)</f>
        <v>0</v>
      </c>
      <c r="H14" s="204"/>
      <c r="I14" s="260"/>
      <c r="J14" s="193"/>
      <c r="K14" s="107"/>
      <c r="L14" s="107"/>
      <c r="M14" s="107"/>
      <c r="N14" s="15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</row>
    <row r="15" spans="1:40" ht="18.75" customHeight="1" thickBot="1">
      <c r="A15" s="7" t="s">
        <v>3</v>
      </c>
      <c r="B15" s="8" t="s">
        <v>4</v>
      </c>
      <c r="C15" s="9" t="s">
        <v>5</v>
      </c>
      <c r="D15" s="10" t="s">
        <v>6</v>
      </c>
      <c r="E15" s="10" t="s">
        <v>7</v>
      </c>
      <c r="F15" s="11" t="s">
        <v>177</v>
      </c>
      <c r="G15" s="144" t="s">
        <v>1</v>
      </c>
      <c r="H15" s="144" t="s">
        <v>49</v>
      </c>
      <c r="I15" s="12" t="s">
        <v>48</v>
      </c>
      <c r="J15" s="267" t="s">
        <v>47</v>
      </c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</row>
    <row r="16" spans="1:40" ht="19.5" customHeight="1" hidden="1">
      <c r="A16" s="205">
        <v>25</v>
      </c>
      <c r="B16" s="254" t="s">
        <v>8</v>
      </c>
      <c r="C16" s="21" t="s">
        <v>70</v>
      </c>
      <c r="D16" s="22" t="s">
        <v>9</v>
      </c>
      <c r="E16" s="22" t="s">
        <v>10</v>
      </c>
      <c r="F16" s="23">
        <v>20</v>
      </c>
      <c r="G16" s="145">
        <f>SUM(I16:AN16)</f>
        <v>20</v>
      </c>
      <c r="H16" s="145"/>
      <c r="I16" s="30">
        <v>20</v>
      </c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</row>
    <row r="17" spans="1:40" ht="19.5" customHeight="1" hidden="1">
      <c r="A17" s="206"/>
      <c r="B17" s="237"/>
      <c r="C17" s="17" t="s">
        <v>71</v>
      </c>
      <c r="D17" s="18" t="s">
        <v>11</v>
      </c>
      <c r="E17" s="18" t="s">
        <v>12</v>
      </c>
      <c r="F17" s="19">
        <v>14</v>
      </c>
      <c r="G17" s="146">
        <f aca="true" t="shared" si="1" ref="G17:G34">SUM(I17:AN17)</f>
        <v>14</v>
      </c>
      <c r="H17" s="146"/>
      <c r="I17" s="29">
        <v>14</v>
      </c>
      <c r="J17" s="37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1:40" ht="19.5" customHeight="1" hidden="1">
      <c r="A18" s="206"/>
      <c r="B18" s="237"/>
      <c r="C18" s="17" t="s">
        <v>13</v>
      </c>
      <c r="D18" s="18" t="s">
        <v>14</v>
      </c>
      <c r="E18" s="18" t="s">
        <v>15</v>
      </c>
      <c r="F18" s="19">
        <v>20</v>
      </c>
      <c r="G18" s="146">
        <f t="shared" si="1"/>
        <v>20</v>
      </c>
      <c r="H18" s="146"/>
      <c r="I18" s="29">
        <v>20</v>
      </c>
      <c r="J18" s="37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:40" ht="19.5" customHeight="1" hidden="1">
      <c r="A19" s="206"/>
      <c r="B19" s="16" t="s">
        <v>16</v>
      </c>
      <c r="C19" s="17" t="s">
        <v>13</v>
      </c>
      <c r="D19" s="18" t="s">
        <v>17</v>
      </c>
      <c r="E19" s="18" t="s">
        <v>18</v>
      </c>
      <c r="F19" s="19">
        <v>14</v>
      </c>
      <c r="G19" s="146">
        <f t="shared" si="1"/>
        <v>13</v>
      </c>
      <c r="H19" s="146"/>
      <c r="I19" s="29">
        <v>13</v>
      </c>
      <c r="J19" s="3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2"/>
    </row>
    <row r="20" spans="1:40" ht="19.5" customHeight="1" hidden="1">
      <c r="A20" s="206"/>
      <c r="B20" s="237" t="s">
        <v>19</v>
      </c>
      <c r="C20" s="17" t="s">
        <v>20</v>
      </c>
      <c r="D20" s="18" t="s">
        <v>21</v>
      </c>
      <c r="E20" s="18" t="s">
        <v>22</v>
      </c>
      <c r="F20" s="19">
        <v>14</v>
      </c>
      <c r="G20" s="146">
        <f t="shared" si="1"/>
        <v>12</v>
      </c>
      <c r="H20" s="146"/>
      <c r="I20" s="29">
        <v>12</v>
      </c>
      <c r="J20" s="37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2"/>
    </row>
    <row r="21" spans="1:40" ht="19.5" customHeight="1" hidden="1">
      <c r="A21" s="206"/>
      <c r="B21" s="237"/>
      <c r="C21" s="17" t="s">
        <v>13</v>
      </c>
      <c r="D21" s="18" t="s">
        <v>17</v>
      </c>
      <c r="E21" s="18" t="s">
        <v>18</v>
      </c>
      <c r="F21" s="19">
        <v>14</v>
      </c>
      <c r="G21" s="146">
        <f t="shared" si="1"/>
        <v>12</v>
      </c>
      <c r="H21" s="146"/>
      <c r="I21" s="29">
        <v>12</v>
      </c>
      <c r="J21" s="37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</row>
    <row r="22" spans="1:40" ht="25.5" customHeight="1" hidden="1" thickBot="1">
      <c r="A22" s="207"/>
      <c r="B22" s="204" t="s">
        <v>23</v>
      </c>
      <c r="C22" s="204"/>
      <c r="D22" s="204"/>
      <c r="E22" s="204"/>
      <c r="F22" s="20">
        <f aca="true" t="shared" si="2" ref="F22:X22">SUM(F16:F21)</f>
        <v>96</v>
      </c>
      <c r="G22" s="147">
        <f t="shared" si="2"/>
        <v>91</v>
      </c>
      <c r="H22" s="166"/>
      <c r="I22" s="34">
        <f t="shared" si="2"/>
        <v>91</v>
      </c>
      <c r="J22" s="43">
        <f t="shared" si="2"/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 t="shared" si="2"/>
        <v>0</v>
      </c>
      <c r="T22" s="44">
        <f t="shared" si="2"/>
        <v>0</v>
      </c>
      <c r="U22" s="44">
        <f t="shared" si="2"/>
        <v>0</v>
      </c>
      <c r="V22" s="44">
        <f t="shared" si="2"/>
        <v>0</v>
      </c>
      <c r="W22" s="44">
        <f t="shared" si="2"/>
        <v>0</v>
      </c>
      <c r="X22" s="44">
        <f t="shared" si="2"/>
        <v>0</v>
      </c>
      <c r="Y22" s="44">
        <f aca="true" t="shared" si="3" ref="Y22:AN22">SUM(Y16:Y21)</f>
        <v>0</v>
      </c>
      <c r="Z22" s="44">
        <f t="shared" si="3"/>
        <v>0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0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  <c r="AM22" s="44">
        <f t="shared" si="3"/>
        <v>0</v>
      </c>
      <c r="AN22" s="45">
        <f t="shared" si="3"/>
        <v>0</v>
      </c>
    </row>
    <row r="23" spans="1:40" ht="19.5" customHeight="1" hidden="1">
      <c r="A23" s="205">
        <v>26</v>
      </c>
      <c r="B23" s="254" t="s">
        <v>8</v>
      </c>
      <c r="C23" s="21" t="s">
        <v>70</v>
      </c>
      <c r="D23" s="22" t="s">
        <v>24</v>
      </c>
      <c r="E23" s="22" t="s">
        <v>25</v>
      </c>
      <c r="F23" s="23">
        <v>20</v>
      </c>
      <c r="G23" s="146">
        <f t="shared" si="1"/>
        <v>18</v>
      </c>
      <c r="H23" s="146"/>
      <c r="I23" s="30">
        <v>18</v>
      </c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</row>
    <row r="24" spans="1:40" ht="19.5" customHeight="1" hidden="1">
      <c r="A24" s="206"/>
      <c r="B24" s="237"/>
      <c r="C24" s="17" t="s">
        <v>71</v>
      </c>
      <c r="D24" s="18" t="s">
        <v>26</v>
      </c>
      <c r="E24" s="18" t="s">
        <v>27</v>
      </c>
      <c r="F24" s="19">
        <v>20</v>
      </c>
      <c r="G24" s="146">
        <f t="shared" si="1"/>
        <v>20</v>
      </c>
      <c r="H24" s="146"/>
      <c r="I24" s="29">
        <v>20</v>
      </c>
      <c r="J24" s="37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</row>
    <row r="25" spans="1:40" ht="19.5" customHeight="1" hidden="1">
      <c r="A25" s="206"/>
      <c r="B25" s="237"/>
      <c r="C25" s="17" t="s">
        <v>72</v>
      </c>
      <c r="D25" s="18" t="s">
        <v>28</v>
      </c>
      <c r="E25" s="18" t="s">
        <v>29</v>
      </c>
      <c r="F25" s="19">
        <v>20</v>
      </c>
      <c r="G25" s="146">
        <f t="shared" si="1"/>
        <v>18</v>
      </c>
      <c r="H25" s="146"/>
      <c r="I25" s="29">
        <v>18</v>
      </c>
      <c r="J25" s="37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2"/>
    </row>
    <row r="26" spans="1:40" ht="19.5" customHeight="1" hidden="1">
      <c r="A26" s="206"/>
      <c r="B26" s="237"/>
      <c r="C26" s="17" t="s">
        <v>73</v>
      </c>
      <c r="D26" s="18" t="s">
        <v>30</v>
      </c>
      <c r="E26" s="18" t="s">
        <v>31</v>
      </c>
      <c r="F26" s="19">
        <v>20</v>
      </c>
      <c r="G26" s="146">
        <f t="shared" si="1"/>
        <v>20</v>
      </c>
      <c r="H26" s="146"/>
      <c r="I26" s="29">
        <v>20</v>
      </c>
      <c r="J26" s="37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2"/>
    </row>
    <row r="27" spans="1:40" ht="19.5" customHeight="1" hidden="1">
      <c r="A27" s="206"/>
      <c r="B27" s="16" t="s">
        <v>16</v>
      </c>
      <c r="C27" s="17" t="s">
        <v>20</v>
      </c>
      <c r="D27" s="18" t="s">
        <v>26</v>
      </c>
      <c r="E27" s="18" t="s">
        <v>27</v>
      </c>
      <c r="F27" s="19">
        <v>14</v>
      </c>
      <c r="G27" s="146">
        <f t="shared" si="1"/>
        <v>21</v>
      </c>
      <c r="H27" s="146"/>
      <c r="I27" s="29">
        <v>21</v>
      </c>
      <c r="J27" s="37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2"/>
    </row>
    <row r="28" spans="1:40" ht="25.5" customHeight="1" hidden="1" thickBot="1">
      <c r="A28" s="207"/>
      <c r="B28" s="204" t="s">
        <v>23</v>
      </c>
      <c r="C28" s="204"/>
      <c r="D28" s="204"/>
      <c r="E28" s="204"/>
      <c r="F28" s="20">
        <f>SUM(F23:F27)</f>
        <v>94</v>
      </c>
      <c r="G28" s="147">
        <f>SUM(G23:G27)</f>
        <v>97</v>
      </c>
      <c r="H28" s="147"/>
      <c r="I28" s="33">
        <f>SUM(I23:I27)</f>
        <v>97</v>
      </c>
      <c r="J28" s="43">
        <f>SUM(J23:J27)</f>
        <v>0</v>
      </c>
      <c r="K28" s="43">
        <f>SUM(K23:K27)</f>
        <v>0</v>
      </c>
      <c r="L28" s="43">
        <f aca="true" t="shared" si="4" ref="L28:AN28">SUM(L23:L27)</f>
        <v>0</v>
      </c>
      <c r="M28" s="43">
        <f t="shared" si="4"/>
        <v>0</v>
      </c>
      <c r="N28" s="43">
        <f t="shared" si="4"/>
        <v>0</v>
      </c>
      <c r="O28" s="43">
        <f t="shared" si="4"/>
        <v>0</v>
      </c>
      <c r="P28" s="43">
        <f t="shared" si="4"/>
        <v>0</v>
      </c>
      <c r="Q28" s="43">
        <f t="shared" si="4"/>
        <v>0</v>
      </c>
      <c r="R28" s="43">
        <f t="shared" si="4"/>
        <v>0</v>
      </c>
      <c r="S28" s="43">
        <f t="shared" si="4"/>
        <v>0</v>
      </c>
      <c r="T28" s="43">
        <f t="shared" si="4"/>
        <v>0</v>
      </c>
      <c r="U28" s="43">
        <f t="shared" si="4"/>
        <v>0</v>
      </c>
      <c r="V28" s="43">
        <f t="shared" si="4"/>
        <v>0</v>
      </c>
      <c r="W28" s="43">
        <f t="shared" si="4"/>
        <v>0</v>
      </c>
      <c r="X28" s="43">
        <f t="shared" si="4"/>
        <v>0</v>
      </c>
      <c r="Y28" s="43">
        <f t="shared" si="4"/>
        <v>0</v>
      </c>
      <c r="Z28" s="43">
        <f t="shared" si="4"/>
        <v>0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0</v>
      </c>
      <c r="AE28" s="43">
        <f t="shared" si="4"/>
        <v>0</v>
      </c>
      <c r="AF28" s="43">
        <f t="shared" si="4"/>
        <v>0</v>
      </c>
      <c r="AG28" s="43">
        <f t="shared" si="4"/>
        <v>0</v>
      </c>
      <c r="AH28" s="43">
        <f t="shared" si="4"/>
        <v>0</v>
      </c>
      <c r="AI28" s="43">
        <f t="shared" si="4"/>
        <v>0</v>
      </c>
      <c r="AJ28" s="43">
        <f t="shared" si="4"/>
        <v>0</v>
      </c>
      <c r="AK28" s="43">
        <f t="shared" si="4"/>
        <v>0</v>
      </c>
      <c r="AL28" s="43">
        <f t="shared" si="4"/>
        <v>0</v>
      </c>
      <c r="AM28" s="43">
        <f t="shared" si="4"/>
        <v>0</v>
      </c>
      <c r="AN28" s="46">
        <f t="shared" si="4"/>
        <v>0</v>
      </c>
    </row>
    <row r="29" spans="1:40" ht="19.5" customHeight="1" hidden="1">
      <c r="A29" s="205">
        <v>27</v>
      </c>
      <c r="B29" s="210" t="s">
        <v>8</v>
      </c>
      <c r="C29" s="21" t="s">
        <v>70</v>
      </c>
      <c r="D29" s="22" t="s">
        <v>32</v>
      </c>
      <c r="E29" s="22" t="s">
        <v>33</v>
      </c>
      <c r="F29" s="23">
        <v>20</v>
      </c>
      <c r="G29" s="146">
        <f t="shared" si="1"/>
        <v>20</v>
      </c>
      <c r="H29" s="146"/>
      <c r="I29" s="30">
        <v>20</v>
      </c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0"/>
    </row>
    <row r="30" spans="1:40" ht="19.5" customHeight="1" hidden="1">
      <c r="A30" s="206"/>
      <c r="B30" s="211"/>
      <c r="C30" s="17" t="s">
        <v>71</v>
      </c>
      <c r="D30" s="18" t="s">
        <v>34</v>
      </c>
      <c r="E30" s="18" t="s">
        <v>35</v>
      </c>
      <c r="F30" s="19">
        <v>20</v>
      </c>
      <c r="G30" s="146">
        <f t="shared" si="1"/>
        <v>18</v>
      </c>
      <c r="H30" s="146"/>
      <c r="I30" s="29">
        <v>20</v>
      </c>
      <c r="J30" s="37"/>
      <c r="K30" s="41"/>
      <c r="L30" s="41"/>
      <c r="M30" s="41"/>
      <c r="N30" s="41"/>
      <c r="O30" s="41">
        <v>-2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</row>
    <row r="31" spans="1:40" ht="19.5" customHeight="1" hidden="1">
      <c r="A31" s="206"/>
      <c r="B31" s="211"/>
      <c r="C31" s="17" t="s">
        <v>72</v>
      </c>
      <c r="D31" s="18" t="s">
        <v>36</v>
      </c>
      <c r="E31" s="18" t="s">
        <v>37</v>
      </c>
      <c r="F31" s="19">
        <v>20</v>
      </c>
      <c r="G31" s="146">
        <f t="shared" si="1"/>
        <v>16</v>
      </c>
      <c r="H31" s="146"/>
      <c r="I31" s="29">
        <v>19</v>
      </c>
      <c r="J31" s="37"/>
      <c r="K31" s="41">
        <v>-2</v>
      </c>
      <c r="L31" s="41"/>
      <c r="M31" s="41"/>
      <c r="N31" s="41"/>
      <c r="O31" s="41"/>
      <c r="P31" s="41">
        <v>-2</v>
      </c>
      <c r="Q31" s="41"/>
      <c r="R31" s="41"/>
      <c r="S31" s="41">
        <v>1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</row>
    <row r="32" spans="1:40" ht="19.5" customHeight="1" hidden="1">
      <c r="A32" s="206"/>
      <c r="B32" s="212"/>
      <c r="C32" s="17" t="s">
        <v>73</v>
      </c>
      <c r="D32" s="18" t="s">
        <v>36</v>
      </c>
      <c r="E32" s="18" t="s">
        <v>37</v>
      </c>
      <c r="F32" s="19">
        <v>14</v>
      </c>
      <c r="G32" s="146">
        <f t="shared" si="1"/>
        <v>12</v>
      </c>
      <c r="H32" s="146"/>
      <c r="I32" s="29">
        <v>13</v>
      </c>
      <c r="J32" s="37"/>
      <c r="K32" s="41"/>
      <c r="L32" s="41"/>
      <c r="M32" s="41"/>
      <c r="N32" s="41"/>
      <c r="O32" s="41"/>
      <c r="P32" s="41"/>
      <c r="Q32" s="41"/>
      <c r="R32" s="41"/>
      <c r="S32" s="41">
        <v>-1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1:40" ht="19.5" customHeight="1" hidden="1">
      <c r="A33" s="206"/>
      <c r="B33" s="16" t="s">
        <v>16</v>
      </c>
      <c r="C33" s="17" t="s">
        <v>13</v>
      </c>
      <c r="D33" s="18" t="s">
        <v>36</v>
      </c>
      <c r="E33" s="18" t="s">
        <v>37</v>
      </c>
      <c r="F33" s="19">
        <v>14</v>
      </c>
      <c r="G33" s="146">
        <f t="shared" si="1"/>
        <v>12</v>
      </c>
      <c r="H33" s="146"/>
      <c r="I33" s="29">
        <v>14</v>
      </c>
      <c r="J33" s="37"/>
      <c r="K33" s="41">
        <v>-2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</row>
    <row r="34" spans="1:40" ht="19.5" customHeight="1" hidden="1">
      <c r="A34" s="206"/>
      <c r="B34" s="16" t="s">
        <v>19</v>
      </c>
      <c r="C34" s="17" t="s">
        <v>13</v>
      </c>
      <c r="D34" s="18" t="s">
        <v>36</v>
      </c>
      <c r="E34" s="18" t="s">
        <v>37</v>
      </c>
      <c r="F34" s="19">
        <v>14</v>
      </c>
      <c r="G34" s="146">
        <f t="shared" si="1"/>
        <v>11</v>
      </c>
      <c r="H34" s="146"/>
      <c r="I34" s="29">
        <v>13</v>
      </c>
      <c r="J34" s="37"/>
      <c r="K34" s="41">
        <v>-1</v>
      </c>
      <c r="L34" s="41"/>
      <c r="M34" s="41"/>
      <c r="N34" s="41"/>
      <c r="O34" s="41">
        <v>-1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1:40" ht="25.5" customHeight="1" hidden="1" thickBot="1">
      <c r="A35" s="207"/>
      <c r="B35" s="204" t="s">
        <v>23</v>
      </c>
      <c r="C35" s="204"/>
      <c r="D35" s="204"/>
      <c r="E35" s="204"/>
      <c r="F35" s="20">
        <f>SUM(F29:F34)</f>
        <v>102</v>
      </c>
      <c r="G35" s="147">
        <f>SUM(G29:G34)</f>
        <v>89</v>
      </c>
      <c r="H35" s="147"/>
      <c r="I35" s="33">
        <f>SUM(I29:I34)</f>
        <v>99</v>
      </c>
      <c r="J35" s="43">
        <f>SUM(J29:J34)</f>
        <v>0</v>
      </c>
      <c r="K35" s="43">
        <f aca="true" t="shared" si="5" ref="K35:AN35">SUM(K29:K34)</f>
        <v>-5</v>
      </c>
      <c r="L35" s="43">
        <f t="shared" si="5"/>
        <v>0</v>
      </c>
      <c r="M35" s="43">
        <f t="shared" si="5"/>
        <v>0</v>
      </c>
      <c r="N35" s="43">
        <f t="shared" si="5"/>
        <v>0</v>
      </c>
      <c r="O35" s="43">
        <f t="shared" si="5"/>
        <v>-3</v>
      </c>
      <c r="P35" s="43">
        <f t="shared" si="5"/>
        <v>-2</v>
      </c>
      <c r="Q35" s="43">
        <f t="shared" si="5"/>
        <v>0</v>
      </c>
      <c r="R35" s="43">
        <f t="shared" si="5"/>
        <v>0</v>
      </c>
      <c r="S35" s="43">
        <f t="shared" si="5"/>
        <v>0</v>
      </c>
      <c r="T35" s="43">
        <f t="shared" si="5"/>
        <v>0</v>
      </c>
      <c r="U35" s="43">
        <f t="shared" si="5"/>
        <v>0</v>
      </c>
      <c r="V35" s="43">
        <f t="shared" si="5"/>
        <v>0</v>
      </c>
      <c r="W35" s="43">
        <f t="shared" si="5"/>
        <v>0</v>
      </c>
      <c r="X35" s="43">
        <f t="shared" si="5"/>
        <v>0</v>
      </c>
      <c r="Y35" s="43">
        <f t="shared" si="5"/>
        <v>0</v>
      </c>
      <c r="Z35" s="43">
        <f t="shared" si="5"/>
        <v>0</v>
      </c>
      <c r="AA35" s="43">
        <f t="shared" si="5"/>
        <v>0</v>
      </c>
      <c r="AB35" s="43">
        <f t="shared" si="5"/>
        <v>0</v>
      </c>
      <c r="AC35" s="43">
        <f t="shared" si="5"/>
        <v>0</v>
      </c>
      <c r="AD35" s="43">
        <f t="shared" si="5"/>
        <v>0</v>
      </c>
      <c r="AE35" s="43">
        <f t="shared" si="5"/>
        <v>0</v>
      </c>
      <c r="AF35" s="43">
        <f t="shared" si="5"/>
        <v>0</v>
      </c>
      <c r="AG35" s="43">
        <f t="shared" si="5"/>
        <v>0</v>
      </c>
      <c r="AH35" s="43">
        <f t="shared" si="5"/>
        <v>0</v>
      </c>
      <c r="AI35" s="43">
        <f t="shared" si="5"/>
        <v>0</v>
      </c>
      <c r="AJ35" s="43">
        <f t="shared" si="5"/>
        <v>0</v>
      </c>
      <c r="AK35" s="43">
        <f t="shared" si="5"/>
        <v>0</v>
      </c>
      <c r="AL35" s="43">
        <f t="shared" si="5"/>
        <v>0</v>
      </c>
      <c r="AM35" s="43">
        <f t="shared" si="5"/>
        <v>0</v>
      </c>
      <c r="AN35" s="46">
        <f t="shared" si="5"/>
        <v>0</v>
      </c>
    </row>
    <row r="36" spans="1:40" ht="19.5" customHeight="1" hidden="1">
      <c r="A36" s="206">
        <v>28</v>
      </c>
      <c r="B36" s="236" t="s">
        <v>8</v>
      </c>
      <c r="C36" s="13" t="s">
        <v>70</v>
      </c>
      <c r="D36" s="14" t="s">
        <v>38</v>
      </c>
      <c r="E36" s="14" t="s">
        <v>39</v>
      </c>
      <c r="F36" s="15"/>
      <c r="G36" s="146">
        <f>SUM(I36:AN36)</f>
        <v>18</v>
      </c>
      <c r="H36" s="146"/>
      <c r="I36" s="36">
        <v>18</v>
      </c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</row>
    <row r="37" spans="1:40" ht="19.5" customHeight="1" hidden="1">
      <c r="A37" s="206"/>
      <c r="B37" s="237"/>
      <c r="C37" s="17" t="s">
        <v>71</v>
      </c>
      <c r="D37" s="18" t="s">
        <v>40</v>
      </c>
      <c r="E37" s="60" t="s">
        <v>67</v>
      </c>
      <c r="F37" s="19"/>
      <c r="G37" s="146">
        <f>SUM(I37:AN37)</f>
        <v>19</v>
      </c>
      <c r="H37" s="146"/>
      <c r="I37" s="36">
        <v>19</v>
      </c>
      <c r="J37" s="37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</row>
    <row r="38" spans="1:40" ht="19.5" customHeight="1" hidden="1">
      <c r="A38" s="206"/>
      <c r="B38" s="237"/>
      <c r="C38" s="17" t="s">
        <v>72</v>
      </c>
      <c r="D38" s="18" t="s">
        <v>41</v>
      </c>
      <c r="E38" s="18" t="s">
        <v>42</v>
      </c>
      <c r="F38" s="19"/>
      <c r="G38" s="146">
        <f>SUM(I38:AN38)</f>
        <v>9</v>
      </c>
      <c r="H38" s="146"/>
      <c r="I38" s="36">
        <v>9</v>
      </c>
      <c r="J38" s="37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</row>
    <row r="39" spans="1:40" ht="19.5" customHeight="1" hidden="1">
      <c r="A39" s="206"/>
      <c r="B39" s="238"/>
      <c r="C39" s="62" t="s">
        <v>73</v>
      </c>
      <c r="D39" s="63" t="s">
        <v>43</v>
      </c>
      <c r="E39" s="63" t="s">
        <v>42</v>
      </c>
      <c r="F39" s="64"/>
      <c r="G39" s="146">
        <f>SUM(I39:AN39)</f>
        <v>0</v>
      </c>
      <c r="H39" s="146"/>
      <c r="I39" s="57"/>
      <c r="J39" s="74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76"/>
    </row>
    <row r="40" spans="1:40" ht="19.5" customHeight="1" hidden="1">
      <c r="A40" s="206"/>
      <c r="B40" s="16" t="s">
        <v>16</v>
      </c>
      <c r="C40" s="32" t="s">
        <v>20</v>
      </c>
      <c r="D40" s="58" t="s">
        <v>68</v>
      </c>
      <c r="E40" s="58" t="s">
        <v>67</v>
      </c>
      <c r="F40" s="59"/>
      <c r="G40" s="146">
        <f>SUM(I40:AN40)</f>
        <v>0</v>
      </c>
      <c r="H40" s="146"/>
      <c r="I40" s="57">
        <f>SUM(J40:AN40)</f>
        <v>0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62"/>
      <c r="AN40" s="75"/>
    </row>
    <row r="41" spans="1:40" ht="25.5" customHeight="1" hidden="1" thickBot="1">
      <c r="A41" s="207"/>
      <c r="B41" s="208" t="s">
        <v>23</v>
      </c>
      <c r="C41" s="209"/>
      <c r="D41" s="209"/>
      <c r="E41" s="209"/>
      <c r="F41" s="24">
        <f aca="true" t="shared" si="6" ref="F41:AN41">SUM(F36:F40)</f>
        <v>0</v>
      </c>
      <c r="G41" s="148">
        <f t="shared" si="6"/>
        <v>46</v>
      </c>
      <c r="H41" s="148"/>
      <c r="I41" s="34">
        <f t="shared" si="6"/>
        <v>46</v>
      </c>
      <c r="J41" s="43"/>
      <c r="K41" s="43"/>
      <c r="L41" s="43">
        <f t="shared" si="6"/>
        <v>0</v>
      </c>
      <c r="M41" s="43">
        <f t="shared" si="6"/>
        <v>0</v>
      </c>
      <c r="N41" s="43">
        <f t="shared" si="6"/>
        <v>0</v>
      </c>
      <c r="O41" s="43">
        <f t="shared" si="6"/>
        <v>0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43">
        <f t="shared" si="6"/>
        <v>0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>
        <f t="shared" si="6"/>
        <v>0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si="6"/>
        <v>0</v>
      </c>
      <c r="AH41" s="43">
        <f t="shared" si="6"/>
        <v>0</v>
      </c>
      <c r="AI41" s="43">
        <f t="shared" si="6"/>
        <v>0</v>
      </c>
      <c r="AJ41" s="43">
        <f t="shared" si="6"/>
        <v>0</v>
      </c>
      <c r="AK41" s="43">
        <f t="shared" si="6"/>
        <v>0</v>
      </c>
      <c r="AL41" s="43">
        <f t="shared" si="6"/>
        <v>0</v>
      </c>
      <c r="AM41" s="44">
        <f t="shared" si="6"/>
        <v>0</v>
      </c>
      <c r="AN41" s="46">
        <f t="shared" si="6"/>
        <v>0</v>
      </c>
    </row>
    <row r="42" spans="1:40" ht="19.5" customHeight="1" hidden="1">
      <c r="A42" s="206">
        <v>29</v>
      </c>
      <c r="B42" s="210" t="s">
        <v>8</v>
      </c>
      <c r="C42" s="13" t="s">
        <v>70</v>
      </c>
      <c r="D42" s="14" t="s">
        <v>61</v>
      </c>
      <c r="E42" s="61" t="s">
        <v>69</v>
      </c>
      <c r="F42" s="15"/>
      <c r="G42" s="146">
        <f aca="true" t="shared" si="7" ref="G42:G47">SUM(I42:AN42)</f>
        <v>9</v>
      </c>
      <c r="H42" s="146"/>
      <c r="I42" s="28">
        <v>11</v>
      </c>
      <c r="J42" s="47">
        <v>-1</v>
      </c>
      <c r="K42" s="48"/>
      <c r="L42" s="48"/>
      <c r="M42" s="48"/>
      <c r="N42" s="48"/>
      <c r="O42" s="48"/>
      <c r="P42" s="48"/>
      <c r="Q42" s="48">
        <v>-1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</row>
    <row r="43" spans="1:40" ht="19.5" customHeight="1" hidden="1">
      <c r="A43" s="206"/>
      <c r="B43" s="211"/>
      <c r="C43" s="67" t="s">
        <v>71</v>
      </c>
      <c r="D43" s="68" t="s">
        <v>74</v>
      </c>
      <c r="E43" s="68" t="s">
        <v>75</v>
      </c>
      <c r="F43" s="69"/>
      <c r="G43" s="146">
        <f t="shared" si="7"/>
        <v>0</v>
      </c>
      <c r="H43" s="146"/>
      <c r="I43" s="70">
        <v>0</v>
      </c>
      <c r="J43" s="71"/>
      <c r="K43" s="67"/>
      <c r="L43" s="67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3"/>
    </row>
    <row r="44" spans="1:40" ht="19.5" customHeight="1" hidden="1">
      <c r="A44" s="206"/>
      <c r="B44" s="211"/>
      <c r="C44" s="17" t="s">
        <v>72</v>
      </c>
      <c r="D44" s="18" t="s">
        <v>62</v>
      </c>
      <c r="E44" s="18" t="s">
        <v>63</v>
      </c>
      <c r="F44" s="19"/>
      <c r="G44" s="146">
        <f t="shared" si="7"/>
        <v>19</v>
      </c>
      <c r="H44" s="146"/>
      <c r="I44" s="29">
        <v>21</v>
      </c>
      <c r="J44" s="37"/>
      <c r="K44" s="41"/>
      <c r="L44" s="41"/>
      <c r="M44" s="41">
        <v>-1</v>
      </c>
      <c r="N44" s="41"/>
      <c r="O44" s="41"/>
      <c r="P44" s="41"/>
      <c r="Q44" s="41">
        <v>-1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2"/>
    </row>
    <row r="45" spans="1:40" ht="19.5" customHeight="1" hidden="1">
      <c r="A45" s="206"/>
      <c r="B45" s="212"/>
      <c r="C45" s="62" t="s">
        <v>73</v>
      </c>
      <c r="D45" s="63" t="s">
        <v>76</v>
      </c>
      <c r="E45" s="63" t="s">
        <v>77</v>
      </c>
      <c r="F45" s="64"/>
      <c r="G45" s="146">
        <f t="shared" si="7"/>
        <v>0</v>
      </c>
      <c r="H45" s="167"/>
      <c r="I45" s="65">
        <v>0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62"/>
      <c r="AN45" s="75"/>
    </row>
    <row r="46" spans="1:40" ht="19.5" customHeight="1" hidden="1">
      <c r="A46" s="206"/>
      <c r="B46" s="66" t="s">
        <v>16</v>
      </c>
      <c r="C46" s="32" t="s">
        <v>13</v>
      </c>
      <c r="D46" s="58" t="s">
        <v>76</v>
      </c>
      <c r="E46" s="58" t="s">
        <v>77</v>
      </c>
      <c r="F46" s="59"/>
      <c r="G46" s="146">
        <f t="shared" si="7"/>
        <v>0</v>
      </c>
      <c r="H46" s="167"/>
      <c r="I46" s="65">
        <v>0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62"/>
      <c r="AN46" s="75"/>
    </row>
    <row r="47" spans="1:40" ht="19.5" customHeight="1" hidden="1">
      <c r="A47" s="206"/>
      <c r="B47" s="66" t="s">
        <v>19</v>
      </c>
      <c r="C47" s="32" t="s">
        <v>13</v>
      </c>
      <c r="D47" s="58" t="s">
        <v>76</v>
      </c>
      <c r="E47" s="58" t="s">
        <v>77</v>
      </c>
      <c r="F47" s="59"/>
      <c r="G47" s="146">
        <f t="shared" si="7"/>
        <v>0</v>
      </c>
      <c r="H47" s="167"/>
      <c r="I47" s="65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62"/>
      <c r="AN47" s="75"/>
    </row>
    <row r="48" spans="1:40" ht="25.5" customHeight="1" hidden="1" thickBot="1">
      <c r="A48" s="207"/>
      <c r="B48" s="208" t="s">
        <v>23</v>
      </c>
      <c r="C48" s="209"/>
      <c r="D48" s="209"/>
      <c r="E48" s="209"/>
      <c r="F48" s="24">
        <f>SUM(F42:F47)</f>
        <v>0</v>
      </c>
      <c r="G48" s="148">
        <f>SUM(G42:G47)</f>
        <v>28</v>
      </c>
      <c r="H48" s="148"/>
      <c r="I48" s="34">
        <f>SUM(I42:I47)</f>
        <v>32</v>
      </c>
      <c r="J48" s="43">
        <f>SUM(J42:J47)</f>
        <v>-1</v>
      </c>
      <c r="K48" s="43">
        <f aca="true" t="shared" si="8" ref="K48:AN48">SUM(K42:K47)</f>
        <v>0</v>
      </c>
      <c r="L48" s="43">
        <f t="shared" si="8"/>
        <v>0</v>
      </c>
      <c r="M48" s="43">
        <f t="shared" si="8"/>
        <v>-1</v>
      </c>
      <c r="N48" s="43">
        <f t="shared" si="8"/>
        <v>0</v>
      </c>
      <c r="O48" s="43">
        <f t="shared" si="8"/>
        <v>0</v>
      </c>
      <c r="P48" s="43">
        <f t="shared" si="8"/>
        <v>0</v>
      </c>
      <c r="Q48" s="43">
        <f t="shared" si="8"/>
        <v>-2</v>
      </c>
      <c r="R48" s="43">
        <f t="shared" si="8"/>
        <v>0</v>
      </c>
      <c r="S48" s="43">
        <f t="shared" si="8"/>
        <v>0</v>
      </c>
      <c r="T48" s="43">
        <f t="shared" si="8"/>
        <v>0</v>
      </c>
      <c r="U48" s="43">
        <f t="shared" si="8"/>
        <v>0</v>
      </c>
      <c r="V48" s="43">
        <f t="shared" si="8"/>
        <v>0</v>
      </c>
      <c r="W48" s="43">
        <f t="shared" si="8"/>
        <v>0</v>
      </c>
      <c r="X48" s="43">
        <f t="shared" si="8"/>
        <v>0</v>
      </c>
      <c r="Y48" s="43">
        <f t="shared" si="8"/>
        <v>0</v>
      </c>
      <c r="Z48" s="43">
        <f t="shared" si="8"/>
        <v>0</v>
      </c>
      <c r="AA48" s="43">
        <f t="shared" si="8"/>
        <v>0</v>
      </c>
      <c r="AB48" s="43">
        <f t="shared" si="8"/>
        <v>0</v>
      </c>
      <c r="AC48" s="43">
        <f t="shared" si="8"/>
        <v>0</v>
      </c>
      <c r="AD48" s="43">
        <f t="shared" si="8"/>
        <v>0</v>
      </c>
      <c r="AE48" s="43">
        <f t="shared" si="8"/>
        <v>0</v>
      </c>
      <c r="AF48" s="43">
        <f t="shared" si="8"/>
        <v>0</v>
      </c>
      <c r="AG48" s="43">
        <f t="shared" si="8"/>
        <v>0</v>
      </c>
      <c r="AH48" s="43">
        <f t="shared" si="8"/>
        <v>0</v>
      </c>
      <c r="AI48" s="43">
        <f t="shared" si="8"/>
        <v>0</v>
      </c>
      <c r="AJ48" s="43">
        <f t="shared" si="8"/>
        <v>0</v>
      </c>
      <c r="AK48" s="43">
        <f t="shared" si="8"/>
        <v>0</v>
      </c>
      <c r="AL48" s="43">
        <f t="shared" si="8"/>
        <v>0</v>
      </c>
      <c r="AM48" s="44">
        <f t="shared" si="8"/>
        <v>0</v>
      </c>
      <c r="AN48" s="46">
        <f t="shared" si="8"/>
        <v>0</v>
      </c>
    </row>
    <row r="49" spans="1:40" ht="19.5" customHeight="1" hidden="1">
      <c r="A49" s="206">
        <v>30</v>
      </c>
      <c r="B49" s="210" t="s">
        <v>8</v>
      </c>
      <c r="C49" s="13" t="s">
        <v>70</v>
      </c>
      <c r="D49" s="14" t="s">
        <v>80</v>
      </c>
      <c r="E49" s="14" t="s">
        <v>64</v>
      </c>
      <c r="F49" s="15"/>
      <c r="G49" s="146">
        <f>SUM(I49:AN49)</f>
        <v>15</v>
      </c>
      <c r="H49" s="146"/>
      <c r="I49" s="28">
        <v>4</v>
      </c>
      <c r="J49" s="47">
        <v>3</v>
      </c>
      <c r="K49" s="48">
        <v>1</v>
      </c>
      <c r="L49" s="48"/>
      <c r="M49" s="48">
        <v>1</v>
      </c>
      <c r="N49" s="48"/>
      <c r="O49" s="48"/>
      <c r="P49" s="48"/>
      <c r="Q49" s="48">
        <v>1</v>
      </c>
      <c r="R49" s="48">
        <v>1</v>
      </c>
      <c r="S49" s="48"/>
      <c r="T49" s="48">
        <v>1</v>
      </c>
      <c r="U49" s="48">
        <v>1</v>
      </c>
      <c r="V49" s="48"/>
      <c r="W49" s="48"/>
      <c r="X49" s="48"/>
      <c r="Y49" s="48"/>
      <c r="Z49" s="48"/>
      <c r="AA49" s="48"/>
      <c r="AB49" s="48"/>
      <c r="AC49" s="48"/>
      <c r="AD49" s="48">
        <v>2</v>
      </c>
      <c r="AE49" s="48"/>
      <c r="AF49" s="48"/>
      <c r="AG49" s="48"/>
      <c r="AH49" s="48"/>
      <c r="AI49" s="48"/>
      <c r="AJ49" s="48"/>
      <c r="AK49" s="48"/>
      <c r="AL49" s="48"/>
      <c r="AM49" s="48"/>
      <c r="AN49" s="49"/>
    </row>
    <row r="50" spans="1:40" ht="19.5" customHeight="1" hidden="1">
      <c r="A50" s="206"/>
      <c r="B50" s="211"/>
      <c r="C50" s="13" t="s">
        <v>71</v>
      </c>
      <c r="D50" s="14" t="s">
        <v>78</v>
      </c>
      <c r="E50" s="14" t="s">
        <v>79</v>
      </c>
      <c r="F50" s="15"/>
      <c r="G50" s="146">
        <f>SUM(I50:AN50)</f>
        <v>12</v>
      </c>
      <c r="H50" s="146"/>
      <c r="I50" s="28">
        <v>3</v>
      </c>
      <c r="J50" s="47"/>
      <c r="K50" s="48"/>
      <c r="L50" s="48"/>
      <c r="M50" s="48">
        <v>1</v>
      </c>
      <c r="N50" s="48"/>
      <c r="O50" s="48"/>
      <c r="P50" s="48">
        <v>1</v>
      </c>
      <c r="Q50" s="48"/>
      <c r="R50" s="48"/>
      <c r="S50" s="48">
        <v>1</v>
      </c>
      <c r="T50" s="48"/>
      <c r="U50" s="48"/>
      <c r="V50" s="48"/>
      <c r="W50" s="48"/>
      <c r="X50" s="48"/>
      <c r="Y50" s="48">
        <v>-1</v>
      </c>
      <c r="Z50" s="48"/>
      <c r="AA50" s="48"/>
      <c r="AB50" s="48"/>
      <c r="AC50" s="48"/>
      <c r="AD50" s="48"/>
      <c r="AE50" s="48">
        <v>1</v>
      </c>
      <c r="AF50" s="48"/>
      <c r="AG50" s="48">
        <v>1</v>
      </c>
      <c r="AH50" s="48">
        <v>2</v>
      </c>
      <c r="AI50" s="48">
        <v>1</v>
      </c>
      <c r="AJ50" s="48"/>
      <c r="AK50" s="48">
        <v>1</v>
      </c>
      <c r="AL50" s="48">
        <v>1</v>
      </c>
      <c r="AM50" s="48"/>
      <c r="AN50" s="49"/>
    </row>
    <row r="51" spans="1:40" ht="19.5" customHeight="1" hidden="1">
      <c r="A51" s="206"/>
      <c r="B51" s="211"/>
      <c r="C51" s="17" t="s">
        <v>72</v>
      </c>
      <c r="D51" s="18" t="s">
        <v>65</v>
      </c>
      <c r="E51" s="18" t="s">
        <v>66</v>
      </c>
      <c r="F51" s="19"/>
      <c r="G51" s="146">
        <f>SUM(I51:AN51)</f>
        <v>11</v>
      </c>
      <c r="H51" s="146"/>
      <c r="I51" s="29">
        <v>4</v>
      </c>
      <c r="J51" s="37"/>
      <c r="K51" s="41"/>
      <c r="L51" s="41"/>
      <c r="M51" s="41"/>
      <c r="N51" s="41">
        <v>1</v>
      </c>
      <c r="O51" s="41"/>
      <c r="P51" s="41">
        <v>1</v>
      </c>
      <c r="Q51" s="41"/>
      <c r="R51" s="41"/>
      <c r="S51" s="41"/>
      <c r="T51" s="41"/>
      <c r="U51" s="41">
        <v>1</v>
      </c>
      <c r="V51" s="41">
        <v>1</v>
      </c>
      <c r="W51" s="41">
        <v>0</v>
      </c>
      <c r="X51" s="41"/>
      <c r="Y51" s="41">
        <v>1</v>
      </c>
      <c r="Z51" s="41"/>
      <c r="AA51" s="41"/>
      <c r="AB51" s="41">
        <v>1</v>
      </c>
      <c r="AC51" s="41"/>
      <c r="AD51" s="41"/>
      <c r="AE51" s="41">
        <v>1</v>
      </c>
      <c r="AF51" s="41"/>
      <c r="AG51" s="41"/>
      <c r="AH51" s="41"/>
      <c r="AI51" s="41"/>
      <c r="AJ51" s="41"/>
      <c r="AK51" s="41"/>
      <c r="AL51" s="41"/>
      <c r="AM51" s="41"/>
      <c r="AN51" s="42"/>
    </row>
    <row r="52" spans="1:40" ht="19.5" customHeight="1" hidden="1">
      <c r="A52" s="206"/>
      <c r="B52" s="212"/>
      <c r="C52" s="67" t="s">
        <v>73</v>
      </c>
      <c r="D52" s="68" t="s">
        <v>81</v>
      </c>
      <c r="E52" s="58" t="s">
        <v>66</v>
      </c>
      <c r="F52" s="59"/>
      <c r="G52" s="146">
        <f>SUM(I52:AN52)</f>
        <v>0</v>
      </c>
      <c r="H52" s="167"/>
      <c r="I52" s="65">
        <v>1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>
        <v>-1</v>
      </c>
      <c r="AF52" s="74"/>
      <c r="AG52" s="74"/>
      <c r="AH52" s="74"/>
      <c r="AI52" s="74"/>
      <c r="AJ52" s="74"/>
      <c r="AK52" s="74"/>
      <c r="AL52" s="74"/>
      <c r="AM52" s="62"/>
      <c r="AN52" s="75"/>
    </row>
    <row r="53" spans="1:40" ht="18.75" customHeight="1" hidden="1">
      <c r="A53" s="206"/>
      <c r="B53" s="16" t="s">
        <v>16</v>
      </c>
      <c r="C53" s="13" t="s">
        <v>60</v>
      </c>
      <c r="D53" s="14" t="s">
        <v>80</v>
      </c>
      <c r="E53" s="14" t="s">
        <v>64</v>
      </c>
      <c r="F53" s="19"/>
      <c r="G53" s="146">
        <f>SUM(I53:AN53)</f>
        <v>14</v>
      </c>
      <c r="H53" s="167"/>
      <c r="I53" s="31">
        <v>8</v>
      </c>
      <c r="J53" s="50"/>
      <c r="K53" s="50"/>
      <c r="L53" s="50"/>
      <c r="M53" s="50">
        <v>1</v>
      </c>
      <c r="N53" s="50"/>
      <c r="O53" s="50"/>
      <c r="P53" s="50"/>
      <c r="Q53" s="50"/>
      <c r="R53" s="50"/>
      <c r="S53" s="50">
        <v>-1</v>
      </c>
      <c r="T53" s="50"/>
      <c r="U53" s="50"/>
      <c r="V53" s="50"/>
      <c r="W53" s="50">
        <v>2</v>
      </c>
      <c r="X53" s="50">
        <v>2</v>
      </c>
      <c r="Y53" s="50"/>
      <c r="Z53" s="50">
        <v>1</v>
      </c>
      <c r="AA53" s="50"/>
      <c r="AB53" s="50"/>
      <c r="AC53" s="50"/>
      <c r="AD53" s="50">
        <v>0</v>
      </c>
      <c r="AE53" s="50">
        <v>1</v>
      </c>
      <c r="AF53" s="50"/>
      <c r="AG53" s="50"/>
      <c r="AH53" s="50"/>
      <c r="AI53" s="50"/>
      <c r="AJ53" s="50"/>
      <c r="AK53" s="50"/>
      <c r="AL53" s="50"/>
      <c r="AM53" s="51"/>
      <c r="AN53" s="56"/>
    </row>
    <row r="54" spans="1:40" ht="25.5" customHeight="1" hidden="1" thickBot="1">
      <c r="A54" s="207"/>
      <c r="B54" s="208" t="s">
        <v>23</v>
      </c>
      <c r="C54" s="209"/>
      <c r="D54" s="209"/>
      <c r="E54" s="209"/>
      <c r="F54" s="24">
        <f>SUM(F49:F53)</f>
        <v>0</v>
      </c>
      <c r="G54" s="148">
        <f>SUM(G49:G53)</f>
        <v>52</v>
      </c>
      <c r="H54" s="148"/>
      <c r="I54" s="34">
        <f>SUM(I49:I53)</f>
        <v>20</v>
      </c>
      <c r="J54" s="43">
        <f>SUM(J49:J53)</f>
        <v>3</v>
      </c>
      <c r="K54" s="43">
        <f aca="true" t="shared" si="9" ref="K54:AN54">SUM(K49:K53)</f>
        <v>1</v>
      </c>
      <c r="L54" s="43">
        <f t="shared" si="9"/>
        <v>0</v>
      </c>
      <c r="M54" s="43">
        <f t="shared" si="9"/>
        <v>3</v>
      </c>
      <c r="N54" s="43">
        <f t="shared" si="9"/>
        <v>1</v>
      </c>
      <c r="O54" s="43">
        <f t="shared" si="9"/>
        <v>0</v>
      </c>
      <c r="P54" s="43">
        <f t="shared" si="9"/>
        <v>2</v>
      </c>
      <c r="Q54" s="43">
        <f t="shared" si="9"/>
        <v>1</v>
      </c>
      <c r="R54" s="43">
        <f t="shared" si="9"/>
        <v>1</v>
      </c>
      <c r="S54" s="43">
        <f t="shared" si="9"/>
        <v>0</v>
      </c>
      <c r="T54" s="43">
        <f t="shared" si="9"/>
        <v>1</v>
      </c>
      <c r="U54" s="43">
        <f t="shared" si="9"/>
        <v>2</v>
      </c>
      <c r="V54" s="43">
        <f>SUM(V49:V53)</f>
        <v>1</v>
      </c>
      <c r="W54" s="43">
        <f t="shared" si="9"/>
        <v>2</v>
      </c>
      <c r="X54" s="43">
        <f t="shared" si="9"/>
        <v>2</v>
      </c>
      <c r="Y54" s="43">
        <f t="shared" si="9"/>
        <v>0</v>
      </c>
      <c r="Z54" s="43">
        <f t="shared" si="9"/>
        <v>1</v>
      </c>
      <c r="AA54" s="43">
        <f t="shared" si="9"/>
        <v>0</v>
      </c>
      <c r="AB54" s="43">
        <f t="shared" si="9"/>
        <v>1</v>
      </c>
      <c r="AC54" s="43">
        <f t="shared" si="9"/>
        <v>0</v>
      </c>
      <c r="AD54" s="43">
        <f t="shared" si="9"/>
        <v>2</v>
      </c>
      <c r="AE54" s="43">
        <f t="shared" si="9"/>
        <v>2</v>
      </c>
      <c r="AF54" s="43">
        <f t="shared" si="9"/>
        <v>0</v>
      </c>
      <c r="AG54" s="43">
        <f t="shared" si="9"/>
        <v>1</v>
      </c>
      <c r="AH54" s="43">
        <f t="shared" si="9"/>
        <v>2</v>
      </c>
      <c r="AI54" s="43">
        <f t="shared" si="9"/>
        <v>1</v>
      </c>
      <c r="AJ54" s="43">
        <f t="shared" si="9"/>
        <v>0</v>
      </c>
      <c r="AK54" s="43">
        <f t="shared" si="9"/>
        <v>1</v>
      </c>
      <c r="AL54" s="43">
        <f t="shared" si="9"/>
        <v>1</v>
      </c>
      <c r="AM54" s="44">
        <f t="shared" si="9"/>
        <v>0</v>
      </c>
      <c r="AN54" s="46">
        <f t="shared" si="9"/>
        <v>0</v>
      </c>
    </row>
    <row r="55" spans="1:40" ht="19.5" customHeight="1" hidden="1">
      <c r="A55" s="206">
        <v>30</v>
      </c>
      <c r="B55" s="210" t="s">
        <v>102</v>
      </c>
      <c r="C55" s="13" t="s">
        <v>103</v>
      </c>
      <c r="D55" s="14" t="s">
        <v>104</v>
      </c>
      <c r="E55" s="14" t="s">
        <v>105</v>
      </c>
      <c r="F55" s="15"/>
      <c r="G55" s="146">
        <f>SUM(I55:AN55)</f>
        <v>15</v>
      </c>
      <c r="H55" s="146"/>
      <c r="I55" s="28">
        <v>4</v>
      </c>
      <c r="J55" s="47">
        <v>3</v>
      </c>
      <c r="K55" s="48">
        <v>1</v>
      </c>
      <c r="L55" s="48"/>
      <c r="M55" s="48">
        <v>1</v>
      </c>
      <c r="N55" s="48"/>
      <c r="O55" s="48"/>
      <c r="P55" s="48"/>
      <c r="Q55" s="48">
        <v>1</v>
      </c>
      <c r="R55" s="48">
        <v>1</v>
      </c>
      <c r="S55" s="48"/>
      <c r="T55" s="48">
        <v>1</v>
      </c>
      <c r="U55" s="48">
        <v>1</v>
      </c>
      <c r="V55" s="48"/>
      <c r="W55" s="48"/>
      <c r="X55" s="48"/>
      <c r="Y55" s="48"/>
      <c r="Z55" s="48"/>
      <c r="AA55" s="48"/>
      <c r="AB55" s="48"/>
      <c r="AC55" s="48"/>
      <c r="AD55" s="48">
        <v>2</v>
      </c>
      <c r="AE55" s="48"/>
      <c r="AF55" s="48"/>
      <c r="AG55" s="48"/>
      <c r="AH55" s="48"/>
      <c r="AI55" s="48"/>
      <c r="AJ55" s="48"/>
      <c r="AK55" s="48"/>
      <c r="AL55" s="48"/>
      <c r="AM55" s="48"/>
      <c r="AN55" s="49"/>
    </row>
    <row r="56" spans="1:40" ht="19.5" customHeight="1" hidden="1">
      <c r="A56" s="206"/>
      <c r="B56" s="211"/>
      <c r="C56" s="13" t="s">
        <v>106</v>
      </c>
      <c r="D56" s="14" t="s">
        <v>107</v>
      </c>
      <c r="E56" s="14" t="s">
        <v>64</v>
      </c>
      <c r="F56" s="15"/>
      <c r="G56" s="146">
        <f>SUM(I56:AN56)</f>
        <v>12</v>
      </c>
      <c r="H56" s="146"/>
      <c r="I56" s="28">
        <v>3</v>
      </c>
      <c r="J56" s="47"/>
      <c r="K56" s="48"/>
      <c r="L56" s="48"/>
      <c r="M56" s="48">
        <v>1</v>
      </c>
      <c r="N56" s="48"/>
      <c r="O56" s="48"/>
      <c r="P56" s="48">
        <v>1</v>
      </c>
      <c r="Q56" s="48"/>
      <c r="R56" s="48"/>
      <c r="S56" s="48">
        <v>1</v>
      </c>
      <c r="T56" s="48"/>
      <c r="U56" s="48"/>
      <c r="V56" s="48"/>
      <c r="W56" s="48"/>
      <c r="X56" s="48"/>
      <c r="Y56" s="48">
        <v>-1</v>
      </c>
      <c r="Z56" s="48"/>
      <c r="AA56" s="48"/>
      <c r="AB56" s="48"/>
      <c r="AC56" s="48"/>
      <c r="AD56" s="48"/>
      <c r="AE56" s="48">
        <v>1</v>
      </c>
      <c r="AF56" s="48"/>
      <c r="AG56" s="48">
        <v>1</v>
      </c>
      <c r="AH56" s="48">
        <v>2</v>
      </c>
      <c r="AI56" s="48">
        <v>1</v>
      </c>
      <c r="AJ56" s="48"/>
      <c r="AK56" s="48">
        <v>1</v>
      </c>
      <c r="AL56" s="48">
        <v>1</v>
      </c>
      <c r="AM56" s="48"/>
      <c r="AN56" s="49"/>
    </row>
    <row r="57" spans="1:40" ht="19.5" customHeight="1" hidden="1">
      <c r="A57" s="206"/>
      <c r="B57" s="211"/>
      <c r="C57" s="17" t="s">
        <v>108</v>
      </c>
      <c r="D57" s="18" t="s">
        <v>65</v>
      </c>
      <c r="E57" s="18" t="s">
        <v>66</v>
      </c>
      <c r="F57" s="19"/>
      <c r="G57" s="146">
        <f>SUM(I57:AN57)</f>
        <v>11</v>
      </c>
      <c r="H57" s="146"/>
      <c r="I57" s="29">
        <v>4</v>
      </c>
      <c r="J57" s="37"/>
      <c r="K57" s="41"/>
      <c r="L57" s="41"/>
      <c r="M57" s="41"/>
      <c r="N57" s="41">
        <v>1</v>
      </c>
      <c r="O57" s="41"/>
      <c r="P57" s="41">
        <v>1</v>
      </c>
      <c r="Q57" s="41"/>
      <c r="R57" s="41"/>
      <c r="S57" s="41"/>
      <c r="T57" s="41"/>
      <c r="U57" s="41">
        <v>1</v>
      </c>
      <c r="V57" s="41">
        <v>1</v>
      </c>
      <c r="W57" s="41">
        <v>0</v>
      </c>
      <c r="X57" s="41"/>
      <c r="Y57" s="41">
        <v>1</v>
      </c>
      <c r="Z57" s="41"/>
      <c r="AA57" s="41"/>
      <c r="AB57" s="41">
        <v>1</v>
      </c>
      <c r="AC57" s="41"/>
      <c r="AD57" s="41"/>
      <c r="AE57" s="41">
        <v>1</v>
      </c>
      <c r="AF57" s="41"/>
      <c r="AG57" s="41"/>
      <c r="AH57" s="41"/>
      <c r="AI57" s="41"/>
      <c r="AJ57" s="41"/>
      <c r="AK57" s="41"/>
      <c r="AL57" s="41"/>
      <c r="AM57" s="41"/>
      <c r="AN57" s="42"/>
    </row>
    <row r="58" spans="1:40" ht="19.5" customHeight="1" hidden="1">
      <c r="A58" s="206"/>
      <c r="B58" s="212"/>
      <c r="C58" s="67" t="s">
        <v>109</v>
      </c>
      <c r="D58" s="68" t="s">
        <v>65</v>
      </c>
      <c r="E58" s="58" t="s">
        <v>66</v>
      </c>
      <c r="F58" s="59"/>
      <c r="G58" s="146">
        <f>SUM(I58:AN58)</f>
        <v>0</v>
      </c>
      <c r="H58" s="167"/>
      <c r="I58" s="65">
        <v>1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>
        <v>-1</v>
      </c>
      <c r="AF58" s="74"/>
      <c r="AG58" s="74"/>
      <c r="AH58" s="74"/>
      <c r="AI58" s="74"/>
      <c r="AJ58" s="74"/>
      <c r="AK58" s="74"/>
      <c r="AL58" s="74"/>
      <c r="AM58" s="62"/>
      <c r="AN58" s="75"/>
    </row>
    <row r="59" spans="1:40" ht="18.75" customHeight="1" hidden="1">
      <c r="A59" s="206"/>
      <c r="B59" s="16" t="s">
        <v>110</v>
      </c>
      <c r="C59" s="13" t="s">
        <v>60</v>
      </c>
      <c r="D59" s="14" t="s">
        <v>111</v>
      </c>
      <c r="E59" s="14" t="s">
        <v>64</v>
      </c>
      <c r="F59" s="19"/>
      <c r="G59" s="146">
        <f>SUM(I59:AN59)</f>
        <v>14</v>
      </c>
      <c r="H59" s="167"/>
      <c r="I59" s="31">
        <v>8</v>
      </c>
      <c r="J59" s="50"/>
      <c r="K59" s="50"/>
      <c r="L59" s="50"/>
      <c r="M59" s="50">
        <v>1</v>
      </c>
      <c r="N59" s="50"/>
      <c r="O59" s="50"/>
      <c r="P59" s="50"/>
      <c r="Q59" s="50"/>
      <c r="R59" s="50"/>
      <c r="S59" s="50">
        <v>-1</v>
      </c>
      <c r="T59" s="50"/>
      <c r="U59" s="50"/>
      <c r="V59" s="50"/>
      <c r="W59" s="50">
        <v>2</v>
      </c>
      <c r="X59" s="50">
        <v>2</v>
      </c>
      <c r="Y59" s="50"/>
      <c r="Z59" s="50">
        <v>1</v>
      </c>
      <c r="AA59" s="50"/>
      <c r="AB59" s="50"/>
      <c r="AC59" s="50"/>
      <c r="AD59" s="50">
        <v>0</v>
      </c>
      <c r="AE59" s="50">
        <v>1</v>
      </c>
      <c r="AF59" s="50"/>
      <c r="AG59" s="50"/>
      <c r="AH59" s="50"/>
      <c r="AI59" s="50"/>
      <c r="AJ59" s="50"/>
      <c r="AK59" s="50"/>
      <c r="AL59" s="50"/>
      <c r="AM59" s="51"/>
      <c r="AN59" s="56"/>
    </row>
    <row r="60" spans="1:40" ht="25.5" customHeight="1" hidden="1" thickBot="1">
      <c r="A60" s="207"/>
      <c r="B60" s="208" t="s">
        <v>112</v>
      </c>
      <c r="C60" s="209"/>
      <c r="D60" s="209"/>
      <c r="E60" s="209"/>
      <c r="F60" s="24">
        <f>SUM(F55:F59)</f>
        <v>0</v>
      </c>
      <c r="G60" s="148">
        <f>SUM(G55:G59)</f>
        <v>52</v>
      </c>
      <c r="H60" s="148"/>
      <c r="I60" s="34">
        <f>SUM(I55:I59)</f>
        <v>20</v>
      </c>
      <c r="J60" s="43">
        <f>SUM(J55:J59)</f>
        <v>3</v>
      </c>
      <c r="K60" s="43">
        <f aca="true" t="shared" si="10" ref="K60:AN60">SUM(K55:K59)</f>
        <v>1</v>
      </c>
      <c r="L60" s="43">
        <f t="shared" si="10"/>
        <v>0</v>
      </c>
      <c r="M60" s="43">
        <f t="shared" si="10"/>
        <v>3</v>
      </c>
      <c r="N60" s="43">
        <f t="shared" si="10"/>
        <v>1</v>
      </c>
      <c r="O60" s="43">
        <f t="shared" si="10"/>
        <v>0</v>
      </c>
      <c r="P60" s="43">
        <f t="shared" si="10"/>
        <v>2</v>
      </c>
      <c r="Q60" s="43">
        <f t="shared" si="10"/>
        <v>1</v>
      </c>
      <c r="R60" s="43">
        <f t="shared" si="10"/>
        <v>1</v>
      </c>
      <c r="S60" s="43">
        <f t="shared" si="10"/>
        <v>0</v>
      </c>
      <c r="T60" s="43">
        <f t="shared" si="10"/>
        <v>1</v>
      </c>
      <c r="U60" s="43">
        <f t="shared" si="10"/>
        <v>2</v>
      </c>
      <c r="V60" s="43">
        <f>SUM(V55:V59)</f>
        <v>1</v>
      </c>
      <c r="W60" s="43">
        <f t="shared" si="10"/>
        <v>2</v>
      </c>
      <c r="X60" s="43">
        <f t="shared" si="10"/>
        <v>2</v>
      </c>
      <c r="Y60" s="43">
        <f t="shared" si="10"/>
        <v>0</v>
      </c>
      <c r="Z60" s="43">
        <f t="shared" si="10"/>
        <v>1</v>
      </c>
      <c r="AA60" s="43">
        <f t="shared" si="10"/>
        <v>0</v>
      </c>
      <c r="AB60" s="43">
        <f t="shared" si="10"/>
        <v>1</v>
      </c>
      <c r="AC60" s="43">
        <f t="shared" si="10"/>
        <v>0</v>
      </c>
      <c r="AD60" s="43">
        <f t="shared" si="10"/>
        <v>2</v>
      </c>
      <c r="AE60" s="43">
        <f t="shared" si="10"/>
        <v>2</v>
      </c>
      <c r="AF60" s="43">
        <f t="shared" si="10"/>
        <v>0</v>
      </c>
      <c r="AG60" s="43">
        <f t="shared" si="10"/>
        <v>1</v>
      </c>
      <c r="AH60" s="43">
        <f t="shared" si="10"/>
        <v>2</v>
      </c>
      <c r="AI60" s="43">
        <f t="shared" si="10"/>
        <v>1</v>
      </c>
      <c r="AJ60" s="43">
        <f t="shared" si="10"/>
        <v>0</v>
      </c>
      <c r="AK60" s="43">
        <f t="shared" si="10"/>
        <v>1</v>
      </c>
      <c r="AL60" s="43">
        <f t="shared" si="10"/>
        <v>1</v>
      </c>
      <c r="AM60" s="44">
        <f t="shared" si="10"/>
        <v>0</v>
      </c>
      <c r="AN60" s="46">
        <f t="shared" si="10"/>
        <v>0</v>
      </c>
    </row>
    <row r="61" spans="1:40" ht="19.5" customHeight="1" hidden="1">
      <c r="A61" s="206">
        <v>31</v>
      </c>
      <c r="B61" s="210" t="s">
        <v>8</v>
      </c>
      <c r="C61" s="13" t="s">
        <v>70</v>
      </c>
      <c r="D61" s="14" t="s">
        <v>83</v>
      </c>
      <c r="E61" s="14" t="s">
        <v>84</v>
      </c>
      <c r="F61" s="15"/>
      <c r="G61" s="146">
        <f>SUM(I61:AN61)</f>
        <v>10</v>
      </c>
      <c r="H61" s="146"/>
      <c r="I61" s="28">
        <v>2</v>
      </c>
      <c r="J61" s="47"/>
      <c r="K61" s="48"/>
      <c r="L61" s="48"/>
      <c r="M61" s="48"/>
      <c r="N61" s="48"/>
      <c r="O61" s="48"/>
      <c r="P61" s="48"/>
      <c r="Q61" s="48"/>
      <c r="R61" s="48">
        <v>3</v>
      </c>
      <c r="S61" s="48">
        <v>1</v>
      </c>
      <c r="T61" s="48"/>
      <c r="U61" s="48"/>
      <c r="V61" s="48"/>
      <c r="W61" s="48"/>
      <c r="X61" s="48"/>
      <c r="Y61" s="48"/>
      <c r="Z61" s="48"/>
      <c r="AA61" s="48">
        <v>3</v>
      </c>
      <c r="AB61" s="48"/>
      <c r="AC61" s="48">
        <v>1</v>
      </c>
      <c r="AD61" s="48"/>
      <c r="AE61" s="48"/>
      <c r="AF61" s="48" t="s">
        <v>158</v>
      </c>
      <c r="AG61" s="48"/>
      <c r="AH61" s="48"/>
      <c r="AI61" s="48"/>
      <c r="AJ61" s="48"/>
      <c r="AK61" s="48"/>
      <c r="AL61" s="48"/>
      <c r="AM61" s="48"/>
      <c r="AN61" s="49"/>
    </row>
    <row r="62" spans="1:40" ht="19.5" customHeight="1" hidden="1">
      <c r="A62" s="206"/>
      <c r="B62" s="211"/>
      <c r="C62" s="13" t="s">
        <v>71</v>
      </c>
      <c r="D62" s="14"/>
      <c r="E62" s="14"/>
      <c r="F62" s="15"/>
      <c r="G62" s="146">
        <f>SUM(I62:AN62)</f>
        <v>0</v>
      </c>
      <c r="H62" s="146"/>
      <c r="I62" s="28">
        <v>0</v>
      </c>
      <c r="J62" s="47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</row>
    <row r="63" spans="1:40" ht="19.5" customHeight="1" hidden="1">
      <c r="A63" s="206"/>
      <c r="B63" s="211"/>
      <c r="C63" s="17" t="s">
        <v>72</v>
      </c>
      <c r="D63" s="18" t="s">
        <v>96</v>
      </c>
      <c r="E63" s="18" t="s">
        <v>97</v>
      </c>
      <c r="F63" s="19"/>
      <c r="G63" s="146">
        <f>SUM(I63:AN63)</f>
        <v>13</v>
      </c>
      <c r="H63" s="146"/>
      <c r="I63" s="29">
        <v>5</v>
      </c>
      <c r="J63" s="37"/>
      <c r="K63" s="41">
        <v>1</v>
      </c>
      <c r="L63" s="41"/>
      <c r="M63" s="41"/>
      <c r="N63" s="41"/>
      <c r="O63" s="41"/>
      <c r="P63" s="41">
        <v>3</v>
      </c>
      <c r="Q63" s="41"/>
      <c r="R63" s="41">
        <v>1</v>
      </c>
      <c r="S63" s="41"/>
      <c r="T63" s="41">
        <v>1</v>
      </c>
      <c r="U63" s="41"/>
      <c r="V63" s="41">
        <v>1</v>
      </c>
      <c r="W63" s="41">
        <v>-2</v>
      </c>
      <c r="X63" s="41"/>
      <c r="Y63" s="41"/>
      <c r="Z63" s="41"/>
      <c r="AA63" s="41">
        <v>2</v>
      </c>
      <c r="AB63" s="41"/>
      <c r="AC63" s="41"/>
      <c r="AD63" s="41">
        <v>1</v>
      </c>
      <c r="AE63" s="41"/>
      <c r="AF63" s="41"/>
      <c r="AG63" s="41"/>
      <c r="AH63" s="41"/>
      <c r="AI63" s="41"/>
      <c r="AJ63" s="41"/>
      <c r="AK63" s="41"/>
      <c r="AL63" s="41"/>
      <c r="AM63" s="41"/>
      <c r="AN63" s="42"/>
    </row>
    <row r="64" spans="1:40" ht="19.5" customHeight="1" hidden="1">
      <c r="A64" s="206"/>
      <c r="B64" s="212"/>
      <c r="C64" s="13" t="s">
        <v>73</v>
      </c>
      <c r="D64" s="14"/>
      <c r="E64" s="18"/>
      <c r="F64" s="19"/>
      <c r="G64" s="146">
        <f>SUM(I64:AN64)</f>
        <v>0</v>
      </c>
      <c r="H64" s="167"/>
      <c r="I64" s="31">
        <v>0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1"/>
      <c r="AN64" s="56"/>
    </row>
    <row r="65" spans="1:40" ht="18.75" customHeight="1" hidden="1">
      <c r="A65" s="206"/>
      <c r="B65" s="16" t="s">
        <v>16</v>
      </c>
      <c r="C65" s="13" t="s">
        <v>87</v>
      </c>
      <c r="D65" s="14" t="s">
        <v>85</v>
      </c>
      <c r="E65" s="14" t="s">
        <v>86</v>
      </c>
      <c r="F65" s="19"/>
      <c r="G65" s="146">
        <f>SUM(I65:AN65)</f>
        <v>9</v>
      </c>
      <c r="H65" s="167"/>
      <c r="I65" s="31">
        <v>4</v>
      </c>
      <c r="J65" s="50">
        <v>-1</v>
      </c>
      <c r="K65" s="50"/>
      <c r="L65" s="50"/>
      <c r="M65" s="50"/>
      <c r="N65" s="50"/>
      <c r="O65" s="50"/>
      <c r="P65" s="50"/>
      <c r="Q65" s="50"/>
      <c r="R65" s="50">
        <v>1</v>
      </c>
      <c r="S65" s="50"/>
      <c r="T65" s="50"/>
      <c r="U65" s="50"/>
      <c r="V65" s="50"/>
      <c r="W65" s="50">
        <v>1</v>
      </c>
      <c r="X65" s="50"/>
      <c r="Y65" s="50">
        <v>-1</v>
      </c>
      <c r="Z65" s="50"/>
      <c r="AA65" s="50"/>
      <c r="AB65" s="50"/>
      <c r="AC65" s="50">
        <v>1</v>
      </c>
      <c r="AD65" s="50"/>
      <c r="AE65" s="50"/>
      <c r="AF65" s="50">
        <v>1</v>
      </c>
      <c r="AG65" s="50"/>
      <c r="AH65" s="50"/>
      <c r="AI65" s="50"/>
      <c r="AJ65" s="50"/>
      <c r="AK65" s="50"/>
      <c r="AL65" s="50">
        <v>1</v>
      </c>
      <c r="AM65" s="51">
        <v>2</v>
      </c>
      <c r="AN65" s="56"/>
    </row>
    <row r="66" spans="1:40" ht="25.5" customHeight="1" hidden="1" thickBot="1">
      <c r="A66" s="207"/>
      <c r="B66" s="208" t="s">
        <v>23</v>
      </c>
      <c r="C66" s="209"/>
      <c r="D66" s="209"/>
      <c r="E66" s="209"/>
      <c r="F66" s="24">
        <f aca="true" t="shared" si="11" ref="F66:AN66">SUM(F61:F65)</f>
        <v>0</v>
      </c>
      <c r="G66" s="148">
        <f t="shared" si="11"/>
        <v>32</v>
      </c>
      <c r="H66" s="148"/>
      <c r="I66" s="34">
        <f t="shared" si="11"/>
        <v>11</v>
      </c>
      <c r="J66" s="43">
        <f t="shared" si="11"/>
        <v>-1</v>
      </c>
      <c r="K66" s="43">
        <f t="shared" si="11"/>
        <v>1</v>
      </c>
      <c r="L66" s="43">
        <f t="shared" si="11"/>
        <v>0</v>
      </c>
      <c r="M66" s="43">
        <f t="shared" si="11"/>
        <v>0</v>
      </c>
      <c r="N66" s="43">
        <f t="shared" si="11"/>
        <v>0</v>
      </c>
      <c r="O66" s="43">
        <f t="shared" si="11"/>
        <v>0</v>
      </c>
      <c r="P66" s="43">
        <f t="shared" si="11"/>
        <v>3</v>
      </c>
      <c r="Q66" s="43">
        <f t="shared" si="11"/>
        <v>0</v>
      </c>
      <c r="R66" s="43">
        <f t="shared" si="11"/>
        <v>5</v>
      </c>
      <c r="S66" s="43">
        <f t="shared" si="11"/>
        <v>1</v>
      </c>
      <c r="T66" s="43">
        <f t="shared" si="11"/>
        <v>1</v>
      </c>
      <c r="U66" s="43">
        <f t="shared" si="11"/>
        <v>0</v>
      </c>
      <c r="V66" s="43">
        <f t="shared" si="11"/>
        <v>1</v>
      </c>
      <c r="W66" s="43">
        <f t="shared" si="11"/>
        <v>-1</v>
      </c>
      <c r="X66" s="43">
        <f t="shared" si="11"/>
        <v>0</v>
      </c>
      <c r="Y66" s="43">
        <f t="shared" si="11"/>
        <v>-1</v>
      </c>
      <c r="Z66" s="43">
        <f t="shared" si="11"/>
        <v>0</v>
      </c>
      <c r="AA66" s="43">
        <f t="shared" si="11"/>
        <v>5</v>
      </c>
      <c r="AB66" s="43">
        <f t="shared" si="11"/>
        <v>0</v>
      </c>
      <c r="AC66" s="43">
        <f t="shared" si="11"/>
        <v>2</v>
      </c>
      <c r="AD66" s="43">
        <f t="shared" si="11"/>
        <v>1</v>
      </c>
      <c r="AE66" s="43">
        <f t="shared" si="11"/>
        <v>0</v>
      </c>
      <c r="AF66" s="43">
        <f t="shared" si="11"/>
        <v>1</v>
      </c>
      <c r="AG66" s="43">
        <f t="shared" si="11"/>
        <v>0</v>
      </c>
      <c r="AH66" s="43">
        <f t="shared" si="11"/>
        <v>0</v>
      </c>
      <c r="AI66" s="43">
        <f t="shared" si="11"/>
        <v>0</v>
      </c>
      <c r="AJ66" s="43">
        <f t="shared" si="11"/>
        <v>0</v>
      </c>
      <c r="AK66" s="43">
        <f t="shared" si="11"/>
        <v>0</v>
      </c>
      <c r="AL66" s="43">
        <f t="shared" si="11"/>
        <v>1</v>
      </c>
      <c r="AM66" s="44">
        <f t="shared" si="11"/>
        <v>2</v>
      </c>
      <c r="AN66" s="46">
        <f t="shared" si="11"/>
        <v>0</v>
      </c>
    </row>
    <row r="67" spans="1:40" ht="19.5" customHeight="1" hidden="1">
      <c r="A67" s="206">
        <v>32</v>
      </c>
      <c r="B67" s="210" t="s">
        <v>8</v>
      </c>
      <c r="C67" s="13" t="s">
        <v>70</v>
      </c>
      <c r="D67" s="14" t="s">
        <v>89</v>
      </c>
      <c r="E67" s="84" t="s">
        <v>90</v>
      </c>
      <c r="F67" s="15"/>
      <c r="G67" s="146">
        <f aca="true" t="shared" si="12" ref="G67:G74">SUM(I67:AN67)</f>
        <v>10</v>
      </c>
      <c r="H67" s="146"/>
      <c r="I67" s="28">
        <v>10</v>
      </c>
      <c r="J67" s="4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/>
    </row>
    <row r="68" spans="1:40" ht="19.5" customHeight="1" hidden="1">
      <c r="A68" s="206"/>
      <c r="B68" s="211"/>
      <c r="C68" s="13" t="s">
        <v>71</v>
      </c>
      <c r="D68" s="14" t="s">
        <v>116</v>
      </c>
      <c r="E68" s="84" t="s">
        <v>91</v>
      </c>
      <c r="F68" s="15"/>
      <c r="G68" s="146">
        <f t="shared" si="12"/>
        <v>5</v>
      </c>
      <c r="H68" s="146"/>
      <c r="I68" s="28">
        <v>5</v>
      </c>
      <c r="J68" s="47"/>
      <c r="K68" s="48"/>
      <c r="L68" s="48"/>
      <c r="M68" s="48"/>
      <c r="N68" s="48"/>
      <c r="O68" s="48"/>
      <c r="P68" s="48"/>
      <c r="Q68" s="48">
        <v>1</v>
      </c>
      <c r="R68" s="48"/>
      <c r="S68" s="48"/>
      <c r="T68" s="48">
        <v>-1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/>
    </row>
    <row r="69" spans="1:40" ht="19.5" customHeight="1" hidden="1">
      <c r="A69" s="206"/>
      <c r="B69" s="211"/>
      <c r="C69" s="17" t="s">
        <v>72</v>
      </c>
      <c r="D69" s="68" t="s">
        <v>95</v>
      </c>
      <c r="E69" s="68" t="s">
        <v>94</v>
      </c>
      <c r="F69" s="69"/>
      <c r="G69" s="146">
        <f t="shared" si="12"/>
        <v>0</v>
      </c>
      <c r="H69" s="146"/>
      <c r="I69" s="70">
        <v>0</v>
      </c>
      <c r="J69" s="71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85"/>
    </row>
    <row r="70" spans="1:40" ht="19.5" customHeight="1" hidden="1">
      <c r="A70" s="206"/>
      <c r="B70" s="211"/>
      <c r="C70" s="13" t="s">
        <v>73</v>
      </c>
      <c r="D70" s="14" t="s">
        <v>92</v>
      </c>
      <c r="E70" s="84" t="s">
        <v>93</v>
      </c>
      <c r="F70" s="19"/>
      <c r="G70" s="146">
        <f t="shared" si="12"/>
        <v>7</v>
      </c>
      <c r="H70" s="146"/>
      <c r="I70" s="29">
        <v>4</v>
      </c>
      <c r="J70" s="37"/>
      <c r="K70" s="41"/>
      <c r="L70" s="41"/>
      <c r="M70" s="41"/>
      <c r="N70" s="41"/>
      <c r="O70" s="41">
        <v>1</v>
      </c>
      <c r="P70" s="41">
        <v>1</v>
      </c>
      <c r="Q70" s="41"/>
      <c r="R70" s="41">
        <v>1</v>
      </c>
      <c r="S70" s="41"/>
      <c r="T70" s="41">
        <v>-1</v>
      </c>
      <c r="U70" s="41"/>
      <c r="V70" s="41"/>
      <c r="W70" s="41"/>
      <c r="X70" s="41"/>
      <c r="Y70" s="41"/>
      <c r="Z70" s="41">
        <v>1</v>
      </c>
      <c r="AA70" s="41">
        <v>0</v>
      </c>
      <c r="AB70" s="41">
        <v>1</v>
      </c>
      <c r="AC70" s="41">
        <v>1</v>
      </c>
      <c r="AD70" s="41"/>
      <c r="AE70" s="41"/>
      <c r="AF70" s="41"/>
      <c r="AG70" s="41"/>
      <c r="AH70" s="41"/>
      <c r="AI70" s="41"/>
      <c r="AJ70" s="41">
        <v>-2</v>
      </c>
      <c r="AK70" s="41"/>
      <c r="AL70" s="41"/>
      <c r="AM70" s="41"/>
      <c r="AN70" s="42"/>
    </row>
    <row r="71" spans="1:40" ht="19.5" customHeight="1" hidden="1">
      <c r="A71" s="206"/>
      <c r="B71" s="77" t="s">
        <v>16</v>
      </c>
      <c r="C71" s="17" t="s">
        <v>60</v>
      </c>
      <c r="D71" s="18" t="s">
        <v>117</v>
      </c>
      <c r="E71" s="18" t="s">
        <v>118</v>
      </c>
      <c r="F71" s="19"/>
      <c r="G71" s="146">
        <f t="shared" si="12"/>
        <v>12</v>
      </c>
      <c r="H71" s="167"/>
      <c r="I71" s="31">
        <v>5</v>
      </c>
      <c r="J71" s="50">
        <v>1</v>
      </c>
      <c r="K71" s="50">
        <v>1</v>
      </c>
      <c r="L71" s="50">
        <v>1</v>
      </c>
      <c r="M71" s="50"/>
      <c r="N71" s="50"/>
      <c r="O71" s="50"/>
      <c r="P71" s="50"/>
      <c r="Q71" s="50"/>
      <c r="R71" s="50"/>
      <c r="S71" s="50">
        <v>1</v>
      </c>
      <c r="T71" s="50"/>
      <c r="U71" s="50">
        <v>1</v>
      </c>
      <c r="V71" s="50"/>
      <c r="W71" s="50"/>
      <c r="X71" s="50"/>
      <c r="Y71" s="50">
        <v>3</v>
      </c>
      <c r="Z71" s="50"/>
      <c r="AA71" s="50">
        <v>-1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/>
      <c r="AN71" s="56"/>
    </row>
    <row r="72" spans="1:40" ht="19.5" customHeight="1" hidden="1">
      <c r="A72" s="206"/>
      <c r="B72" s="66" t="s">
        <v>16</v>
      </c>
      <c r="C72" s="32" t="s">
        <v>100</v>
      </c>
      <c r="D72" s="58" t="s">
        <v>98</v>
      </c>
      <c r="E72" s="58" t="s">
        <v>99</v>
      </c>
      <c r="F72" s="59"/>
      <c r="G72" s="146">
        <f t="shared" si="12"/>
        <v>0</v>
      </c>
      <c r="H72" s="167"/>
      <c r="I72" s="65">
        <v>0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62"/>
      <c r="AN72" s="75"/>
    </row>
    <row r="73" spans="1:40" ht="19.5" customHeight="1" hidden="1">
      <c r="A73" s="206"/>
      <c r="B73" s="77" t="s">
        <v>88</v>
      </c>
      <c r="C73" s="17" t="s">
        <v>87</v>
      </c>
      <c r="D73" s="78" t="s">
        <v>98</v>
      </c>
      <c r="E73" s="78" t="s">
        <v>99</v>
      </c>
      <c r="F73" s="79"/>
      <c r="G73" s="146">
        <f t="shared" si="12"/>
        <v>7</v>
      </c>
      <c r="H73" s="167"/>
      <c r="I73" s="80">
        <v>2</v>
      </c>
      <c r="J73" s="81"/>
      <c r="K73" s="81"/>
      <c r="L73" s="81"/>
      <c r="M73" s="81"/>
      <c r="N73" s="81"/>
      <c r="O73" s="81">
        <v>1</v>
      </c>
      <c r="P73" s="81"/>
      <c r="Q73" s="81"/>
      <c r="R73" s="81">
        <v>1</v>
      </c>
      <c r="S73" s="81"/>
      <c r="T73" s="81"/>
      <c r="U73" s="81"/>
      <c r="V73" s="81"/>
      <c r="W73" s="81"/>
      <c r="X73" s="81"/>
      <c r="Y73" s="81">
        <v>2</v>
      </c>
      <c r="Z73" s="81"/>
      <c r="AA73" s="81">
        <v>1</v>
      </c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2"/>
      <c r="AN73" s="56"/>
    </row>
    <row r="74" spans="1:40" ht="19.5" customHeight="1" hidden="1">
      <c r="A74" s="206"/>
      <c r="B74" s="77" t="s">
        <v>175</v>
      </c>
      <c r="C74" s="17" t="s">
        <v>100</v>
      </c>
      <c r="D74" s="78" t="s">
        <v>98</v>
      </c>
      <c r="E74" s="78" t="s">
        <v>99</v>
      </c>
      <c r="F74" s="79"/>
      <c r="G74" s="146">
        <f t="shared" si="12"/>
        <v>8</v>
      </c>
      <c r="H74" s="167"/>
      <c r="I74" s="80">
        <v>4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>
        <v>1</v>
      </c>
      <c r="U74" s="81"/>
      <c r="V74" s="81"/>
      <c r="W74" s="81"/>
      <c r="X74" s="81"/>
      <c r="Y74" s="81"/>
      <c r="Z74" s="81">
        <v>3</v>
      </c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2"/>
      <c r="AN74" s="83"/>
    </row>
    <row r="75" spans="1:40" ht="25.5" customHeight="1" hidden="1" thickBot="1">
      <c r="A75" s="207"/>
      <c r="B75" s="208" t="s">
        <v>23</v>
      </c>
      <c r="C75" s="209"/>
      <c r="D75" s="209"/>
      <c r="E75" s="209"/>
      <c r="F75" s="24">
        <f aca="true" t="shared" si="13" ref="F75:AN75">SUM(F67:F74)</f>
        <v>0</v>
      </c>
      <c r="G75" s="148">
        <f t="shared" si="13"/>
        <v>49</v>
      </c>
      <c r="H75" s="148"/>
      <c r="I75" s="34">
        <f t="shared" si="13"/>
        <v>30</v>
      </c>
      <c r="J75" s="43">
        <f t="shared" si="13"/>
        <v>1</v>
      </c>
      <c r="K75" s="43">
        <f t="shared" si="13"/>
        <v>1</v>
      </c>
      <c r="L75" s="43">
        <f t="shared" si="13"/>
        <v>1</v>
      </c>
      <c r="M75" s="43">
        <f t="shared" si="13"/>
        <v>0</v>
      </c>
      <c r="N75" s="43">
        <f t="shared" si="13"/>
        <v>0</v>
      </c>
      <c r="O75" s="43">
        <f t="shared" si="13"/>
        <v>2</v>
      </c>
      <c r="P75" s="43">
        <f t="shared" si="13"/>
        <v>1</v>
      </c>
      <c r="Q75" s="43">
        <f t="shared" si="13"/>
        <v>1</v>
      </c>
      <c r="R75" s="43">
        <f t="shared" si="13"/>
        <v>2</v>
      </c>
      <c r="S75" s="43">
        <f t="shared" si="13"/>
        <v>1</v>
      </c>
      <c r="T75" s="43">
        <f t="shared" si="13"/>
        <v>-1</v>
      </c>
      <c r="U75" s="43">
        <f t="shared" si="13"/>
        <v>1</v>
      </c>
      <c r="V75" s="43">
        <f t="shared" si="13"/>
        <v>0</v>
      </c>
      <c r="W75" s="43">
        <f t="shared" si="13"/>
        <v>0</v>
      </c>
      <c r="X75" s="43">
        <f t="shared" si="13"/>
        <v>0</v>
      </c>
      <c r="Y75" s="43">
        <f t="shared" si="13"/>
        <v>5</v>
      </c>
      <c r="Z75" s="43">
        <f t="shared" si="13"/>
        <v>4</v>
      </c>
      <c r="AA75" s="43">
        <f t="shared" si="13"/>
        <v>0</v>
      </c>
      <c r="AB75" s="43">
        <f t="shared" si="13"/>
        <v>1</v>
      </c>
      <c r="AC75" s="43">
        <f t="shared" si="13"/>
        <v>1</v>
      </c>
      <c r="AD75" s="43">
        <f t="shared" si="13"/>
        <v>0</v>
      </c>
      <c r="AE75" s="43">
        <f t="shared" si="13"/>
        <v>0</v>
      </c>
      <c r="AF75" s="43">
        <f t="shared" si="13"/>
        <v>0</v>
      </c>
      <c r="AG75" s="43">
        <f t="shared" si="13"/>
        <v>0</v>
      </c>
      <c r="AH75" s="43">
        <f t="shared" si="13"/>
        <v>0</v>
      </c>
      <c r="AI75" s="43">
        <f t="shared" si="13"/>
        <v>0</v>
      </c>
      <c r="AJ75" s="43">
        <f t="shared" si="13"/>
        <v>-2</v>
      </c>
      <c r="AK75" s="43">
        <f t="shared" si="13"/>
        <v>0</v>
      </c>
      <c r="AL75" s="43">
        <f t="shared" si="13"/>
        <v>0</v>
      </c>
      <c r="AM75" s="44">
        <f t="shared" si="13"/>
        <v>0</v>
      </c>
      <c r="AN75" s="46">
        <f t="shared" si="13"/>
        <v>0</v>
      </c>
    </row>
    <row r="76" spans="1:40" ht="19.5" customHeight="1" hidden="1">
      <c r="A76" s="206">
        <v>33</v>
      </c>
      <c r="B76" s="210" t="s">
        <v>113</v>
      </c>
      <c r="C76" s="13" t="s">
        <v>114</v>
      </c>
      <c r="D76" s="14" t="s">
        <v>163</v>
      </c>
      <c r="E76" s="14" t="s">
        <v>164</v>
      </c>
      <c r="F76" s="15"/>
      <c r="G76" s="146">
        <f aca="true" t="shared" si="14" ref="G76:G87">SUM(I76:AN76)</f>
        <v>14</v>
      </c>
      <c r="H76" s="146"/>
      <c r="I76" s="97">
        <v>8</v>
      </c>
      <c r="J76" s="47"/>
      <c r="K76" s="48"/>
      <c r="L76" s="48"/>
      <c r="M76" s="48">
        <v>-1</v>
      </c>
      <c r="N76" s="48"/>
      <c r="O76" s="48">
        <v>1</v>
      </c>
      <c r="P76" s="48">
        <v>4</v>
      </c>
      <c r="Q76" s="48">
        <v>2</v>
      </c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</row>
    <row r="77" spans="1:40" ht="19.5" customHeight="1" hidden="1">
      <c r="A77" s="206"/>
      <c r="B77" s="211"/>
      <c r="C77" s="13" t="s">
        <v>71</v>
      </c>
      <c r="D77" s="14" t="s">
        <v>120</v>
      </c>
      <c r="E77" s="14" t="s">
        <v>121</v>
      </c>
      <c r="F77" s="15"/>
      <c r="G77" s="146">
        <f t="shared" si="14"/>
        <v>0</v>
      </c>
      <c r="H77" s="146"/>
      <c r="I77" s="97">
        <f>SUM(K77:AN77)</f>
        <v>0</v>
      </c>
      <c r="J77" s="4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/>
    </row>
    <row r="78" spans="1:40" ht="19.5" customHeight="1" hidden="1">
      <c r="A78" s="206"/>
      <c r="B78" s="211"/>
      <c r="C78" s="17" t="s">
        <v>108</v>
      </c>
      <c r="D78" s="14" t="s">
        <v>122</v>
      </c>
      <c r="E78" s="14" t="s">
        <v>123</v>
      </c>
      <c r="F78" s="15"/>
      <c r="G78" s="146">
        <f t="shared" si="14"/>
        <v>13</v>
      </c>
      <c r="H78" s="146"/>
      <c r="I78" s="97">
        <v>7</v>
      </c>
      <c r="J78" s="47"/>
      <c r="K78" s="48"/>
      <c r="L78" s="48"/>
      <c r="M78" s="48">
        <v>2</v>
      </c>
      <c r="N78" s="48"/>
      <c r="O78" s="48"/>
      <c r="P78" s="48">
        <v>-1</v>
      </c>
      <c r="Q78" s="48">
        <v>2</v>
      </c>
      <c r="R78" s="48" t="s">
        <v>173</v>
      </c>
      <c r="S78" s="48"/>
      <c r="T78" s="48">
        <v>2</v>
      </c>
      <c r="U78" s="48"/>
      <c r="V78" s="48"/>
      <c r="W78" s="48"/>
      <c r="X78" s="48">
        <v>1</v>
      </c>
      <c r="Y78" s="48"/>
      <c r="Z78" s="48"/>
      <c r="AA78" s="48">
        <v>1</v>
      </c>
      <c r="AB78" s="48"/>
      <c r="AC78" s="48"/>
      <c r="AD78" s="48"/>
      <c r="AE78" s="48">
        <v>-1</v>
      </c>
      <c r="AF78" s="48"/>
      <c r="AG78" s="48"/>
      <c r="AH78" s="48"/>
      <c r="AI78" s="48"/>
      <c r="AJ78" s="48"/>
      <c r="AK78" s="48"/>
      <c r="AL78" s="48"/>
      <c r="AM78" s="48"/>
      <c r="AN78" s="49"/>
    </row>
    <row r="79" spans="1:40" ht="19.5" customHeight="1" hidden="1">
      <c r="A79" s="206"/>
      <c r="B79" s="77" t="s">
        <v>16</v>
      </c>
      <c r="C79" s="17" t="s">
        <v>100</v>
      </c>
      <c r="D79" s="18" t="s">
        <v>124</v>
      </c>
      <c r="E79" s="18" t="s">
        <v>125</v>
      </c>
      <c r="F79" s="19"/>
      <c r="G79" s="146">
        <f t="shared" si="14"/>
        <v>9</v>
      </c>
      <c r="H79" s="146"/>
      <c r="I79" s="97">
        <v>8</v>
      </c>
      <c r="J79" s="37"/>
      <c r="K79" s="41">
        <v>1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2"/>
    </row>
    <row r="80" spans="1:40" ht="25.5" customHeight="1" hidden="1" thickBot="1">
      <c r="A80" s="207"/>
      <c r="B80" s="208" t="s">
        <v>115</v>
      </c>
      <c r="C80" s="209"/>
      <c r="D80" s="209"/>
      <c r="E80" s="209"/>
      <c r="F80" s="24">
        <f>SUM(F76:F79)</f>
        <v>0</v>
      </c>
      <c r="G80" s="149">
        <f t="shared" si="14"/>
        <v>36</v>
      </c>
      <c r="H80" s="149"/>
      <c r="I80" s="98">
        <f>SUM(I76:I79)</f>
        <v>23</v>
      </c>
      <c r="J80" s="43">
        <f>SUM(J76:J79)</f>
        <v>0</v>
      </c>
      <c r="K80" s="43">
        <f aca="true" t="shared" si="15" ref="K80:AN80">SUM(K76:K79)</f>
        <v>1</v>
      </c>
      <c r="L80" s="43">
        <f t="shared" si="15"/>
        <v>0</v>
      </c>
      <c r="M80" s="43">
        <f t="shared" si="15"/>
        <v>1</v>
      </c>
      <c r="N80" s="43">
        <f t="shared" si="15"/>
        <v>0</v>
      </c>
      <c r="O80" s="43">
        <f t="shared" si="15"/>
        <v>1</v>
      </c>
      <c r="P80" s="43">
        <f t="shared" si="15"/>
        <v>3</v>
      </c>
      <c r="Q80" s="43">
        <f t="shared" si="15"/>
        <v>4</v>
      </c>
      <c r="R80" s="43">
        <f t="shared" si="15"/>
        <v>0</v>
      </c>
      <c r="S80" s="43">
        <f t="shared" si="15"/>
        <v>0</v>
      </c>
      <c r="T80" s="43">
        <f t="shared" si="15"/>
        <v>2</v>
      </c>
      <c r="U80" s="43">
        <f t="shared" si="15"/>
        <v>0</v>
      </c>
      <c r="V80" s="43">
        <f t="shared" si="15"/>
        <v>0</v>
      </c>
      <c r="W80" s="43">
        <f t="shared" si="15"/>
        <v>0</v>
      </c>
      <c r="X80" s="43">
        <f t="shared" si="15"/>
        <v>1</v>
      </c>
      <c r="Y80" s="43">
        <f t="shared" si="15"/>
        <v>0</v>
      </c>
      <c r="Z80" s="43">
        <f t="shared" si="15"/>
        <v>0</v>
      </c>
      <c r="AA80" s="43">
        <f t="shared" si="15"/>
        <v>1</v>
      </c>
      <c r="AB80" s="43">
        <f t="shared" si="15"/>
        <v>0</v>
      </c>
      <c r="AC80" s="43">
        <f t="shared" si="15"/>
        <v>0</v>
      </c>
      <c r="AD80" s="43">
        <f t="shared" si="15"/>
        <v>0</v>
      </c>
      <c r="AE80" s="43">
        <f t="shared" si="15"/>
        <v>-1</v>
      </c>
      <c r="AF80" s="43">
        <f t="shared" si="15"/>
        <v>0</v>
      </c>
      <c r="AG80" s="43">
        <f t="shared" si="15"/>
        <v>0</v>
      </c>
      <c r="AH80" s="43">
        <f t="shared" si="15"/>
        <v>0</v>
      </c>
      <c r="AI80" s="43">
        <f t="shared" si="15"/>
        <v>0</v>
      </c>
      <c r="AJ80" s="43">
        <f t="shared" si="15"/>
        <v>0</v>
      </c>
      <c r="AK80" s="43">
        <f t="shared" si="15"/>
        <v>0</v>
      </c>
      <c r="AL80" s="43">
        <f t="shared" si="15"/>
        <v>0</v>
      </c>
      <c r="AM80" s="43">
        <f t="shared" si="15"/>
        <v>0</v>
      </c>
      <c r="AN80" s="45">
        <f t="shared" si="15"/>
        <v>0</v>
      </c>
    </row>
    <row r="81" spans="1:40" ht="19.5" customHeight="1" hidden="1">
      <c r="A81" s="206">
        <v>34</v>
      </c>
      <c r="B81" s="239" t="s">
        <v>8</v>
      </c>
      <c r="C81" s="67" t="s">
        <v>70</v>
      </c>
      <c r="D81" s="68" t="s">
        <v>166</v>
      </c>
      <c r="E81" s="68" t="s">
        <v>167</v>
      </c>
      <c r="F81" s="69"/>
      <c r="G81" s="146">
        <f t="shared" si="14"/>
        <v>0</v>
      </c>
      <c r="H81" s="146"/>
      <c r="I81" s="70"/>
      <c r="J81" s="71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85"/>
    </row>
    <row r="82" spans="1:40" ht="19.5" customHeight="1" hidden="1">
      <c r="A82" s="206"/>
      <c r="B82" s="240"/>
      <c r="C82" s="92" t="s">
        <v>71</v>
      </c>
      <c r="D82" s="84" t="s">
        <v>168</v>
      </c>
      <c r="E82" s="84" t="s">
        <v>167</v>
      </c>
      <c r="F82" s="93"/>
      <c r="G82" s="146">
        <f t="shared" si="14"/>
        <v>15</v>
      </c>
      <c r="H82" s="146"/>
      <c r="I82" s="96">
        <v>15</v>
      </c>
      <c r="J82" s="94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5"/>
    </row>
    <row r="83" spans="1:40" ht="19.5" customHeight="1" hidden="1">
      <c r="A83" s="206"/>
      <c r="B83" s="240"/>
      <c r="C83" s="86" t="s">
        <v>72</v>
      </c>
      <c r="D83" s="84" t="s">
        <v>169</v>
      </c>
      <c r="E83" s="84" t="s">
        <v>170</v>
      </c>
      <c r="F83" s="93"/>
      <c r="G83" s="146">
        <f t="shared" si="14"/>
        <v>7</v>
      </c>
      <c r="H83" s="146"/>
      <c r="I83" s="96">
        <v>7</v>
      </c>
      <c r="J83" s="94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5"/>
    </row>
    <row r="84" spans="1:40" ht="19.5" customHeight="1" hidden="1">
      <c r="A84" s="206"/>
      <c r="B84" s="218" t="s">
        <v>16</v>
      </c>
      <c r="C84" s="86" t="s">
        <v>60</v>
      </c>
      <c r="D84" s="78" t="s">
        <v>176</v>
      </c>
      <c r="E84" s="78" t="s">
        <v>118</v>
      </c>
      <c r="F84" s="79"/>
      <c r="G84" s="146">
        <f t="shared" si="14"/>
        <v>10</v>
      </c>
      <c r="H84" s="167"/>
      <c r="I84" s="80">
        <v>10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2"/>
      <c r="AN84" s="83"/>
    </row>
    <row r="85" spans="1:40" ht="19.5" customHeight="1" hidden="1">
      <c r="A85" s="206"/>
      <c r="B85" s="219"/>
      <c r="C85" s="86" t="s">
        <v>87</v>
      </c>
      <c r="D85" s="78" t="s">
        <v>183</v>
      </c>
      <c r="E85" s="78" t="s">
        <v>181</v>
      </c>
      <c r="F85" s="79"/>
      <c r="G85" s="146">
        <f>SUM(I85:AM85)</f>
        <v>4</v>
      </c>
      <c r="H85" s="167"/>
      <c r="I85" s="80">
        <v>4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2"/>
      <c r="AN85" s="83"/>
    </row>
    <row r="86" spans="1:40" ht="19.5" customHeight="1" hidden="1">
      <c r="A86" s="206"/>
      <c r="B86" s="77" t="s">
        <v>88</v>
      </c>
      <c r="C86" s="86" t="s">
        <v>87</v>
      </c>
      <c r="D86" s="78" t="s">
        <v>171</v>
      </c>
      <c r="E86" s="78" t="s">
        <v>172</v>
      </c>
      <c r="F86" s="79"/>
      <c r="G86" s="146">
        <f t="shared" si="14"/>
        <v>6</v>
      </c>
      <c r="H86" s="167"/>
      <c r="I86" s="80">
        <v>6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2"/>
      <c r="AN86" s="83"/>
    </row>
    <row r="87" spans="1:40" ht="19.5" customHeight="1" hidden="1">
      <c r="A87" s="206"/>
      <c r="B87" s="77" t="s">
        <v>174</v>
      </c>
      <c r="C87" s="17" t="s">
        <v>100</v>
      </c>
      <c r="D87" s="78" t="s">
        <v>169</v>
      </c>
      <c r="E87" s="78" t="s">
        <v>170</v>
      </c>
      <c r="F87" s="79"/>
      <c r="G87" s="146">
        <f t="shared" si="14"/>
        <v>7</v>
      </c>
      <c r="H87" s="167"/>
      <c r="I87" s="80">
        <v>7</v>
      </c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2"/>
      <c r="AN87" s="83"/>
    </row>
    <row r="88" spans="1:40" ht="25.5" customHeight="1" hidden="1" thickBot="1">
      <c r="A88" s="207"/>
      <c r="B88" s="208" t="s">
        <v>23</v>
      </c>
      <c r="C88" s="209"/>
      <c r="D88" s="209"/>
      <c r="E88" s="209"/>
      <c r="F88" s="24">
        <f>SUM(F81:F87)</f>
        <v>0</v>
      </c>
      <c r="G88" s="149">
        <f>SUM(J88:AN88)</f>
        <v>0</v>
      </c>
      <c r="H88" s="149"/>
      <c r="I88" s="34">
        <v>28</v>
      </c>
      <c r="J88" s="43">
        <f aca="true" t="shared" si="16" ref="J88:AN88">SUM(J81:J87)</f>
        <v>0</v>
      </c>
      <c r="K88" s="43">
        <f t="shared" si="16"/>
        <v>0</v>
      </c>
      <c r="L88" s="43">
        <f t="shared" si="16"/>
        <v>0</v>
      </c>
      <c r="M88" s="43">
        <f t="shared" si="16"/>
        <v>0</v>
      </c>
      <c r="N88" s="43">
        <f t="shared" si="16"/>
        <v>0</v>
      </c>
      <c r="O88" s="43">
        <f t="shared" si="16"/>
        <v>0</v>
      </c>
      <c r="P88" s="43">
        <f t="shared" si="16"/>
        <v>0</v>
      </c>
      <c r="Q88" s="43">
        <f t="shared" si="16"/>
        <v>0</v>
      </c>
      <c r="R88" s="43">
        <f t="shared" si="16"/>
        <v>0</v>
      </c>
      <c r="S88" s="43">
        <f t="shared" si="16"/>
        <v>0</v>
      </c>
      <c r="T88" s="43">
        <f t="shared" si="16"/>
        <v>0</v>
      </c>
      <c r="U88" s="43">
        <f t="shared" si="16"/>
        <v>0</v>
      </c>
      <c r="V88" s="43">
        <f t="shared" si="16"/>
        <v>0</v>
      </c>
      <c r="W88" s="43">
        <f t="shared" si="16"/>
        <v>0</v>
      </c>
      <c r="X88" s="43">
        <f t="shared" si="16"/>
        <v>0</v>
      </c>
      <c r="Y88" s="43">
        <f t="shared" si="16"/>
        <v>0</v>
      </c>
      <c r="Z88" s="43">
        <f t="shared" si="16"/>
        <v>0</v>
      </c>
      <c r="AA88" s="43">
        <f t="shared" si="16"/>
        <v>0</v>
      </c>
      <c r="AB88" s="43">
        <f t="shared" si="16"/>
        <v>0</v>
      </c>
      <c r="AC88" s="43">
        <f t="shared" si="16"/>
        <v>0</v>
      </c>
      <c r="AD88" s="43">
        <f t="shared" si="16"/>
        <v>0</v>
      </c>
      <c r="AE88" s="43">
        <f t="shared" si="16"/>
        <v>0</v>
      </c>
      <c r="AF88" s="43">
        <f t="shared" si="16"/>
        <v>0</v>
      </c>
      <c r="AG88" s="43">
        <f t="shared" si="16"/>
        <v>0</v>
      </c>
      <c r="AH88" s="43">
        <f t="shared" si="16"/>
        <v>0</v>
      </c>
      <c r="AI88" s="43">
        <f t="shared" si="16"/>
        <v>0</v>
      </c>
      <c r="AJ88" s="43">
        <f t="shared" si="16"/>
        <v>0</v>
      </c>
      <c r="AK88" s="43">
        <f t="shared" si="16"/>
        <v>0</v>
      </c>
      <c r="AL88" s="43">
        <f t="shared" si="16"/>
        <v>0</v>
      </c>
      <c r="AM88" s="43">
        <f t="shared" si="16"/>
        <v>0</v>
      </c>
      <c r="AN88" s="45">
        <f t="shared" si="16"/>
        <v>0</v>
      </c>
    </row>
    <row r="89" spans="1:40" ht="19.5" customHeight="1" hidden="1">
      <c r="A89" s="206">
        <v>35</v>
      </c>
      <c r="B89" s="210" t="s">
        <v>178</v>
      </c>
      <c r="C89" s="92" t="s">
        <v>70</v>
      </c>
      <c r="D89" s="14" t="s">
        <v>179</v>
      </c>
      <c r="E89" s="14" t="s">
        <v>180</v>
      </c>
      <c r="F89" s="15"/>
      <c r="G89" s="146">
        <f>SUM(I89:AN89)</f>
        <v>11</v>
      </c>
      <c r="H89" s="146"/>
      <c r="I89" s="97">
        <v>12</v>
      </c>
      <c r="J89" s="47">
        <v>-3</v>
      </c>
      <c r="K89" s="48">
        <v>1</v>
      </c>
      <c r="L89" s="48">
        <v>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9"/>
    </row>
    <row r="90" spans="1:40" ht="19.5" customHeight="1" hidden="1">
      <c r="A90" s="206"/>
      <c r="B90" s="211"/>
      <c r="C90" s="86" t="s">
        <v>72</v>
      </c>
      <c r="D90" s="14" t="s">
        <v>197</v>
      </c>
      <c r="E90" s="14" t="s">
        <v>181</v>
      </c>
      <c r="F90" s="15"/>
      <c r="G90" s="146">
        <f>SUM(I90:AN90)</f>
        <v>5</v>
      </c>
      <c r="H90" s="146"/>
      <c r="I90" s="97">
        <v>2</v>
      </c>
      <c r="J90" s="47">
        <v>2</v>
      </c>
      <c r="K90" s="48"/>
      <c r="L90" s="48"/>
      <c r="M90" s="48">
        <v>1</v>
      </c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9"/>
    </row>
    <row r="91" spans="1:40" ht="25.5" customHeight="1" hidden="1" thickBot="1">
      <c r="A91" s="207"/>
      <c r="B91" s="208" t="s">
        <v>115</v>
      </c>
      <c r="C91" s="209"/>
      <c r="D91" s="209"/>
      <c r="E91" s="209"/>
      <c r="F91" s="24">
        <f>SUM(F89:F90)</f>
        <v>0</v>
      </c>
      <c r="G91" s="149">
        <f>SUM(I91:AN91)</f>
        <v>17</v>
      </c>
      <c r="H91" s="149"/>
      <c r="I91" s="98">
        <v>15</v>
      </c>
      <c r="J91" s="43">
        <f aca="true" t="shared" si="17" ref="J91:AN91">SUM(J89:J90)</f>
        <v>-1</v>
      </c>
      <c r="K91" s="43">
        <f t="shared" si="17"/>
        <v>1</v>
      </c>
      <c r="L91" s="43">
        <f t="shared" si="17"/>
        <v>1</v>
      </c>
      <c r="M91" s="43">
        <f t="shared" si="17"/>
        <v>1</v>
      </c>
      <c r="N91" s="43">
        <f t="shared" si="17"/>
        <v>0</v>
      </c>
      <c r="O91" s="43">
        <f t="shared" si="17"/>
        <v>0</v>
      </c>
      <c r="P91" s="43">
        <f t="shared" si="17"/>
        <v>0</v>
      </c>
      <c r="Q91" s="43">
        <f t="shared" si="17"/>
        <v>0</v>
      </c>
      <c r="R91" s="43">
        <f t="shared" si="17"/>
        <v>0</v>
      </c>
      <c r="S91" s="43">
        <f t="shared" si="17"/>
        <v>0</v>
      </c>
      <c r="T91" s="43">
        <f t="shared" si="17"/>
        <v>0</v>
      </c>
      <c r="U91" s="43">
        <f t="shared" si="17"/>
        <v>0</v>
      </c>
      <c r="V91" s="43">
        <f t="shared" si="17"/>
        <v>0</v>
      </c>
      <c r="W91" s="43">
        <f t="shared" si="17"/>
        <v>0</v>
      </c>
      <c r="X91" s="43">
        <f t="shared" si="17"/>
        <v>0</v>
      </c>
      <c r="Y91" s="43">
        <f t="shared" si="17"/>
        <v>0</v>
      </c>
      <c r="Z91" s="43">
        <f t="shared" si="17"/>
        <v>0</v>
      </c>
      <c r="AA91" s="43">
        <f t="shared" si="17"/>
        <v>0</v>
      </c>
      <c r="AB91" s="43">
        <f t="shared" si="17"/>
        <v>0</v>
      </c>
      <c r="AC91" s="43">
        <f t="shared" si="17"/>
        <v>0</v>
      </c>
      <c r="AD91" s="43">
        <f t="shared" si="17"/>
        <v>0</v>
      </c>
      <c r="AE91" s="43">
        <f t="shared" si="17"/>
        <v>0</v>
      </c>
      <c r="AF91" s="43">
        <f t="shared" si="17"/>
        <v>0</v>
      </c>
      <c r="AG91" s="43">
        <f t="shared" si="17"/>
        <v>0</v>
      </c>
      <c r="AH91" s="43">
        <f t="shared" si="17"/>
        <v>0</v>
      </c>
      <c r="AI91" s="43">
        <f t="shared" si="17"/>
        <v>0</v>
      </c>
      <c r="AJ91" s="43">
        <f t="shared" si="17"/>
        <v>0</v>
      </c>
      <c r="AK91" s="43">
        <f t="shared" si="17"/>
        <v>0</v>
      </c>
      <c r="AL91" s="43">
        <f t="shared" si="17"/>
        <v>0</v>
      </c>
      <c r="AM91" s="43">
        <f t="shared" si="17"/>
        <v>0</v>
      </c>
      <c r="AN91" s="45">
        <f t="shared" si="17"/>
        <v>0</v>
      </c>
    </row>
    <row r="92" spans="1:40" ht="19.5" customHeight="1" hidden="1">
      <c r="A92" s="205">
        <v>36</v>
      </c>
      <c r="B92" s="210" t="s">
        <v>178</v>
      </c>
      <c r="C92" s="92" t="s">
        <v>70</v>
      </c>
      <c r="D92" s="84" t="s">
        <v>188</v>
      </c>
      <c r="E92" s="84" t="s">
        <v>189</v>
      </c>
      <c r="F92" s="15"/>
      <c r="G92" s="146">
        <f>SUM(J92:AN92)</f>
        <v>0</v>
      </c>
      <c r="H92" s="146"/>
      <c r="I92" s="97"/>
      <c r="J92" s="47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9"/>
    </row>
    <row r="93" spans="1:40" ht="19.5" customHeight="1" hidden="1">
      <c r="A93" s="206"/>
      <c r="B93" s="211"/>
      <c r="C93" s="92" t="s">
        <v>71</v>
      </c>
      <c r="D93" s="84" t="s">
        <v>188</v>
      </c>
      <c r="E93" s="84" t="s">
        <v>203</v>
      </c>
      <c r="F93" s="15"/>
      <c r="G93" s="146">
        <f aca="true" t="shared" si="18" ref="G93:G100">SUM(J93:AN93)</f>
        <v>0</v>
      </c>
      <c r="H93" s="146"/>
      <c r="I93" s="97"/>
      <c r="J93" s="4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9"/>
    </row>
    <row r="94" spans="1:40" ht="19.5" customHeight="1" hidden="1">
      <c r="A94" s="206"/>
      <c r="B94" s="211"/>
      <c r="C94" s="32" t="s">
        <v>184</v>
      </c>
      <c r="D94" s="68" t="s">
        <v>190</v>
      </c>
      <c r="E94" s="68" t="s">
        <v>191</v>
      </c>
      <c r="F94" s="69"/>
      <c r="G94" s="146">
        <f t="shared" si="18"/>
        <v>0</v>
      </c>
      <c r="H94" s="146"/>
      <c r="I94" s="57"/>
      <c r="J94" s="71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5"/>
    </row>
    <row r="95" spans="1:40" ht="19.5" customHeight="1" hidden="1">
      <c r="A95" s="206"/>
      <c r="B95" s="211"/>
      <c r="C95" s="86" t="s">
        <v>87</v>
      </c>
      <c r="D95" s="78" t="s">
        <v>186</v>
      </c>
      <c r="E95" s="78" t="s">
        <v>187</v>
      </c>
      <c r="F95" s="15"/>
      <c r="G95" s="146">
        <f t="shared" si="18"/>
        <v>0</v>
      </c>
      <c r="H95" s="146"/>
      <c r="I95" s="97"/>
      <c r="J95" s="47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9"/>
    </row>
    <row r="96" spans="1:40" ht="19.5" customHeight="1" hidden="1">
      <c r="A96" s="206"/>
      <c r="B96" s="211" t="s">
        <v>110</v>
      </c>
      <c r="C96" s="86" t="s">
        <v>60</v>
      </c>
      <c r="D96" s="78" t="s">
        <v>188</v>
      </c>
      <c r="E96" s="78" t="s">
        <v>189</v>
      </c>
      <c r="F96" s="15"/>
      <c r="G96" s="146">
        <f t="shared" si="18"/>
        <v>0</v>
      </c>
      <c r="H96" s="146"/>
      <c r="I96" s="97"/>
      <c r="J96" s="47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9"/>
    </row>
    <row r="97" spans="1:40" ht="19.5" customHeight="1" hidden="1">
      <c r="A97" s="206"/>
      <c r="B97" s="211"/>
      <c r="C97" s="86" t="s">
        <v>87</v>
      </c>
      <c r="D97" s="78" t="s">
        <v>198</v>
      </c>
      <c r="E97" s="78" t="s">
        <v>199</v>
      </c>
      <c r="F97" s="15"/>
      <c r="G97" s="146">
        <f t="shared" si="18"/>
        <v>0</v>
      </c>
      <c r="H97" s="146"/>
      <c r="I97" s="97"/>
      <c r="J97" s="47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9"/>
    </row>
    <row r="98" spans="1:40" ht="19.5" customHeight="1" hidden="1">
      <c r="A98" s="206"/>
      <c r="B98" s="212"/>
      <c r="C98" s="32" t="s">
        <v>87</v>
      </c>
      <c r="D98" s="58" t="s">
        <v>193</v>
      </c>
      <c r="E98" s="58" t="s">
        <v>194</v>
      </c>
      <c r="F98" s="69"/>
      <c r="G98" s="146">
        <f t="shared" si="18"/>
        <v>0</v>
      </c>
      <c r="H98" s="146"/>
      <c r="I98" s="57"/>
      <c r="J98" s="71"/>
      <c r="K98" s="67"/>
      <c r="L98" s="67"/>
      <c r="M98" s="67"/>
      <c r="N98" s="110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85"/>
    </row>
    <row r="99" spans="1:40" ht="19.5" customHeight="1" hidden="1">
      <c r="A99" s="206"/>
      <c r="B99" s="77" t="s">
        <v>185</v>
      </c>
      <c r="C99" s="17" t="s">
        <v>100</v>
      </c>
      <c r="D99" s="14" t="s">
        <v>186</v>
      </c>
      <c r="E99" s="14" t="s">
        <v>187</v>
      </c>
      <c r="F99" s="15"/>
      <c r="G99" s="146">
        <f t="shared" si="18"/>
        <v>0</v>
      </c>
      <c r="H99" s="146"/>
      <c r="I99" s="97"/>
      <c r="J99" s="47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9"/>
    </row>
    <row r="100" spans="1:40" ht="19.5" customHeight="1" hidden="1">
      <c r="A100" s="206"/>
      <c r="B100" s="81" t="s">
        <v>195</v>
      </c>
      <c r="C100" s="17" t="s">
        <v>100</v>
      </c>
      <c r="D100" s="14" t="s">
        <v>186</v>
      </c>
      <c r="E100" s="14" t="s">
        <v>192</v>
      </c>
      <c r="F100" s="15"/>
      <c r="G100" s="146">
        <f t="shared" si="18"/>
        <v>0</v>
      </c>
      <c r="H100" s="146"/>
      <c r="I100" s="97"/>
      <c r="J100" s="4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/>
    </row>
    <row r="101" spans="1:40" ht="19.5" customHeight="1" hidden="1">
      <c r="A101" s="206">
        <v>38</v>
      </c>
      <c r="B101" s="224" t="s">
        <v>205</v>
      </c>
      <c r="C101" s="94" t="s">
        <v>70</v>
      </c>
      <c r="D101" s="14" t="s">
        <v>208</v>
      </c>
      <c r="E101" s="14" t="s">
        <v>211</v>
      </c>
      <c r="F101" s="15"/>
      <c r="G101" s="146">
        <f>SUM(AN101)</f>
        <v>0</v>
      </c>
      <c r="H101" s="146"/>
      <c r="I101" s="97">
        <f>11+G101</f>
        <v>11</v>
      </c>
      <c r="J101" s="47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9"/>
    </row>
    <row r="102" spans="1:40" ht="19.5" customHeight="1" hidden="1">
      <c r="A102" s="206"/>
      <c r="B102" s="225"/>
      <c r="C102" s="94" t="s">
        <v>71</v>
      </c>
      <c r="D102" s="14" t="s">
        <v>209</v>
      </c>
      <c r="E102" s="14" t="s">
        <v>212</v>
      </c>
      <c r="F102" s="15"/>
      <c r="G102" s="146">
        <f aca="true" t="shared" si="19" ref="G102:G107">SUM(J102:AN102)</f>
        <v>4</v>
      </c>
      <c r="H102" s="146"/>
      <c r="I102" s="97">
        <v>10</v>
      </c>
      <c r="J102" s="47"/>
      <c r="K102" s="48"/>
      <c r="L102" s="48"/>
      <c r="M102" s="48">
        <v>1</v>
      </c>
      <c r="N102" s="48"/>
      <c r="O102" s="48">
        <v>2</v>
      </c>
      <c r="P102" s="48"/>
      <c r="Q102" s="48"/>
      <c r="R102" s="48"/>
      <c r="S102" s="48">
        <v>1</v>
      </c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</row>
    <row r="103" spans="1:40" ht="19.5" customHeight="1" hidden="1">
      <c r="A103" s="206"/>
      <c r="B103" s="225"/>
      <c r="C103" s="94" t="s">
        <v>100</v>
      </c>
      <c r="D103" s="14" t="s">
        <v>210</v>
      </c>
      <c r="E103" s="14" t="s">
        <v>213</v>
      </c>
      <c r="F103" s="15"/>
      <c r="G103" s="146">
        <f t="shared" si="19"/>
        <v>0</v>
      </c>
      <c r="H103" s="146"/>
      <c r="I103" s="97">
        <v>14</v>
      </c>
      <c r="J103" s="4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/>
    </row>
    <row r="104" spans="1:40" ht="19.5" customHeight="1" hidden="1">
      <c r="A104" s="206"/>
      <c r="B104" s="225" t="s">
        <v>202</v>
      </c>
      <c r="C104" s="77" t="s">
        <v>207</v>
      </c>
      <c r="D104" s="14" t="s">
        <v>208</v>
      </c>
      <c r="E104" s="14" t="s">
        <v>214</v>
      </c>
      <c r="F104" s="15"/>
      <c r="G104" s="146">
        <f t="shared" si="19"/>
        <v>0</v>
      </c>
      <c r="H104" s="146"/>
      <c r="I104" s="97">
        <v>4</v>
      </c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</row>
    <row r="105" spans="1:40" ht="19.5" customHeight="1" hidden="1">
      <c r="A105" s="206"/>
      <c r="B105" s="225"/>
      <c r="C105" s="77" t="s">
        <v>100</v>
      </c>
      <c r="D105" s="14" t="s">
        <v>210</v>
      </c>
      <c r="E105" s="14" t="s">
        <v>213</v>
      </c>
      <c r="F105" s="15"/>
      <c r="G105" s="146">
        <f t="shared" si="19"/>
        <v>3</v>
      </c>
      <c r="H105" s="146"/>
      <c r="I105" s="97">
        <v>14</v>
      </c>
      <c r="J105" s="47"/>
      <c r="K105" s="48"/>
      <c r="L105" s="48"/>
      <c r="M105" s="48">
        <v>2</v>
      </c>
      <c r="N105" s="48">
        <v>1</v>
      </c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9"/>
    </row>
    <row r="106" spans="1:40" ht="19.5" customHeight="1" hidden="1">
      <c r="A106" s="206"/>
      <c r="B106" s="118" t="s">
        <v>206</v>
      </c>
      <c r="C106" s="77" t="s">
        <v>100</v>
      </c>
      <c r="D106" s="111" t="s">
        <v>210</v>
      </c>
      <c r="E106" s="111" t="s">
        <v>213</v>
      </c>
      <c r="F106" s="112"/>
      <c r="G106" s="146">
        <f t="shared" si="19"/>
        <v>2</v>
      </c>
      <c r="H106" s="167"/>
      <c r="I106" s="113">
        <v>9</v>
      </c>
      <c r="J106" s="108"/>
      <c r="K106" s="108"/>
      <c r="L106" s="108"/>
      <c r="M106" s="108"/>
      <c r="N106" s="108">
        <v>1</v>
      </c>
      <c r="O106" s="108">
        <v>1</v>
      </c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14"/>
    </row>
    <row r="107" spans="1:40" ht="19.5" customHeight="1" hidden="1">
      <c r="A107" s="206"/>
      <c r="B107" s="119" t="s">
        <v>195</v>
      </c>
      <c r="C107" s="81" t="s">
        <v>100</v>
      </c>
      <c r="D107" s="18" t="s">
        <v>210</v>
      </c>
      <c r="E107" s="18" t="s">
        <v>213</v>
      </c>
      <c r="F107" s="115"/>
      <c r="G107" s="146">
        <f t="shared" si="19"/>
        <v>2</v>
      </c>
      <c r="H107" s="146"/>
      <c r="I107" s="116">
        <v>12</v>
      </c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>
        <v>2</v>
      </c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14"/>
    </row>
    <row r="108" spans="1:40" ht="25.5" customHeight="1" hidden="1" thickBot="1">
      <c r="A108" s="207"/>
      <c r="B108" s="223" t="s">
        <v>115</v>
      </c>
      <c r="C108" s="209"/>
      <c r="D108" s="209"/>
      <c r="E108" s="209"/>
      <c r="F108" s="24">
        <f>SUM(F101:F105)</f>
        <v>0</v>
      </c>
      <c r="G108" s="149">
        <f>SUM(G101:G107)</f>
        <v>11</v>
      </c>
      <c r="H108" s="149"/>
      <c r="I108" s="98">
        <f>SUM(I101:I107)</f>
        <v>74</v>
      </c>
      <c r="J108" s="43">
        <f>SUM(J101:J107)</f>
        <v>0</v>
      </c>
      <c r="K108" s="43">
        <f aca="true" t="shared" si="20" ref="K108:AN108">SUM(K101:K107)</f>
        <v>0</v>
      </c>
      <c r="L108" s="43">
        <f t="shared" si="20"/>
        <v>0</v>
      </c>
      <c r="M108" s="43">
        <f t="shared" si="20"/>
        <v>3</v>
      </c>
      <c r="N108" s="43">
        <f t="shared" si="20"/>
        <v>2</v>
      </c>
      <c r="O108" s="43">
        <f t="shared" si="20"/>
        <v>3</v>
      </c>
      <c r="P108" s="43">
        <f t="shared" si="20"/>
        <v>0</v>
      </c>
      <c r="Q108" s="43">
        <f t="shared" si="20"/>
        <v>0</v>
      </c>
      <c r="R108" s="43">
        <f t="shared" si="20"/>
        <v>0</v>
      </c>
      <c r="S108" s="43">
        <f t="shared" si="20"/>
        <v>1</v>
      </c>
      <c r="T108" s="43">
        <f t="shared" si="20"/>
        <v>0</v>
      </c>
      <c r="U108" s="43">
        <f t="shared" si="20"/>
        <v>0</v>
      </c>
      <c r="V108" s="43">
        <f t="shared" si="20"/>
        <v>0</v>
      </c>
      <c r="W108" s="43">
        <f t="shared" si="20"/>
        <v>2</v>
      </c>
      <c r="X108" s="43">
        <f t="shared" si="20"/>
        <v>0</v>
      </c>
      <c r="Y108" s="43">
        <f t="shared" si="20"/>
        <v>0</v>
      </c>
      <c r="Z108" s="43">
        <f t="shared" si="20"/>
        <v>0</v>
      </c>
      <c r="AA108" s="43">
        <f t="shared" si="20"/>
        <v>0</v>
      </c>
      <c r="AB108" s="43">
        <f t="shared" si="20"/>
        <v>0</v>
      </c>
      <c r="AC108" s="43">
        <f t="shared" si="20"/>
        <v>0</v>
      </c>
      <c r="AD108" s="43">
        <f t="shared" si="20"/>
        <v>0</v>
      </c>
      <c r="AE108" s="43">
        <f t="shared" si="20"/>
        <v>0</v>
      </c>
      <c r="AF108" s="43">
        <f t="shared" si="20"/>
        <v>0</v>
      </c>
      <c r="AG108" s="43">
        <f t="shared" si="20"/>
        <v>0</v>
      </c>
      <c r="AH108" s="43">
        <f t="shared" si="20"/>
        <v>0</v>
      </c>
      <c r="AI108" s="43">
        <f t="shared" si="20"/>
        <v>0</v>
      </c>
      <c r="AJ108" s="43">
        <f t="shared" si="20"/>
        <v>0</v>
      </c>
      <c r="AK108" s="43">
        <f t="shared" si="20"/>
        <v>0</v>
      </c>
      <c r="AL108" s="43">
        <f t="shared" si="20"/>
        <v>0</v>
      </c>
      <c r="AM108" s="43">
        <f t="shared" si="20"/>
        <v>0</v>
      </c>
      <c r="AN108" s="43">
        <f t="shared" si="20"/>
        <v>0</v>
      </c>
    </row>
    <row r="109" spans="1:40" ht="20.25" customHeight="1">
      <c r="A109" s="213">
        <v>41</v>
      </c>
      <c r="B109" s="216" t="s">
        <v>8</v>
      </c>
      <c r="C109" s="195" t="s">
        <v>242</v>
      </c>
      <c r="D109" s="196" t="s">
        <v>246</v>
      </c>
      <c r="E109" s="197"/>
      <c r="F109" s="198" t="s">
        <v>255</v>
      </c>
      <c r="G109" s="199">
        <f>SUM(H109:I109)</f>
        <v>14</v>
      </c>
      <c r="H109" s="199">
        <f>SUM(J109:AN109)</f>
        <v>9</v>
      </c>
      <c r="I109" s="200">
        <v>5</v>
      </c>
      <c r="J109" s="201"/>
      <c r="K109" s="201"/>
      <c r="L109" s="201">
        <v>2</v>
      </c>
      <c r="M109" s="202">
        <v>2</v>
      </c>
      <c r="N109" s="201">
        <v>2</v>
      </c>
      <c r="O109" s="201"/>
      <c r="P109" s="201"/>
      <c r="Q109" s="201">
        <v>1</v>
      </c>
      <c r="R109" s="201"/>
      <c r="S109" s="201">
        <v>2</v>
      </c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3"/>
    </row>
    <row r="110" spans="1:40" ht="20.25" customHeight="1" thickBot="1">
      <c r="A110" s="214"/>
      <c r="B110" s="217"/>
      <c r="C110" s="153" t="s">
        <v>13</v>
      </c>
      <c r="D110" s="152" t="s">
        <v>247</v>
      </c>
      <c r="E110" s="154"/>
      <c r="F110" s="156"/>
      <c r="G110" s="165">
        <f aca="true" t="shared" si="21" ref="G110:G125">SUM(H110:I110)</f>
        <v>7</v>
      </c>
      <c r="H110" s="177">
        <f aca="true" t="shared" si="22" ref="H110:H124">SUM(J110:AN110)</f>
        <v>1</v>
      </c>
      <c r="I110" s="178">
        <v>6</v>
      </c>
      <c r="J110" s="117"/>
      <c r="K110" s="117"/>
      <c r="L110" s="117"/>
      <c r="M110" s="127"/>
      <c r="N110" s="117"/>
      <c r="O110" s="117"/>
      <c r="P110" s="117"/>
      <c r="Q110" s="117"/>
      <c r="R110" s="117"/>
      <c r="S110" s="117"/>
      <c r="T110" s="117"/>
      <c r="U110" s="117"/>
      <c r="V110" s="117">
        <v>1</v>
      </c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28"/>
    </row>
    <row r="111" spans="1:40" ht="20.25" customHeight="1" thickBot="1">
      <c r="A111" s="214"/>
      <c r="B111" s="168" t="s">
        <v>16</v>
      </c>
      <c r="C111" s="169" t="s">
        <v>20</v>
      </c>
      <c r="D111" s="170" t="s">
        <v>241</v>
      </c>
      <c r="E111" s="171"/>
      <c r="F111" s="172" t="s">
        <v>255</v>
      </c>
      <c r="G111" s="172">
        <f t="shared" si="21"/>
        <v>9</v>
      </c>
      <c r="H111" s="177">
        <f t="shared" si="22"/>
        <v>1</v>
      </c>
      <c r="I111" s="179">
        <v>8</v>
      </c>
      <c r="J111" s="173">
        <v>1</v>
      </c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5"/>
    </row>
    <row r="112" spans="1:40" ht="20.25" customHeight="1" thickBot="1">
      <c r="A112" s="215"/>
      <c r="B112" s="232" t="s">
        <v>23</v>
      </c>
      <c r="C112" s="233"/>
      <c r="D112" s="233"/>
      <c r="E112" s="233"/>
      <c r="F112" s="150"/>
      <c r="G112" s="149">
        <f t="shared" si="21"/>
        <v>30</v>
      </c>
      <c r="H112" s="181">
        <f>SUM(H109:H111)</f>
        <v>11</v>
      </c>
      <c r="I112" s="181">
        <f>SUM(I109:I111)</f>
        <v>19</v>
      </c>
      <c r="J112" s="155"/>
      <c r="K112" s="43"/>
      <c r="L112" s="43"/>
      <c r="M112" s="44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6"/>
    </row>
    <row r="113" spans="1:40" ht="20.25" customHeight="1" thickBot="1">
      <c r="A113" s="226">
        <v>42</v>
      </c>
      <c r="B113" s="231" t="s">
        <v>178</v>
      </c>
      <c r="C113" s="138" t="s">
        <v>70</v>
      </c>
      <c r="D113" s="143" t="s">
        <v>33</v>
      </c>
      <c r="E113" s="135"/>
      <c r="F113" s="137"/>
      <c r="G113" s="145">
        <f t="shared" si="21"/>
        <v>8</v>
      </c>
      <c r="H113" s="176">
        <f t="shared" si="22"/>
        <v>6</v>
      </c>
      <c r="I113" s="182">
        <v>2</v>
      </c>
      <c r="J113" s="120"/>
      <c r="K113" s="121"/>
      <c r="L113" s="121"/>
      <c r="M113" s="121">
        <v>1</v>
      </c>
      <c r="N113" s="121">
        <v>1</v>
      </c>
      <c r="O113" s="121">
        <v>1</v>
      </c>
      <c r="P113" s="121"/>
      <c r="Q113" s="121"/>
      <c r="R113" s="121"/>
      <c r="S113" s="121"/>
      <c r="T113" s="121"/>
      <c r="U113" s="121">
        <v>1</v>
      </c>
      <c r="V113" s="121"/>
      <c r="W113" s="121"/>
      <c r="X113" s="121"/>
      <c r="Y113" s="121"/>
      <c r="Z113" s="121"/>
      <c r="AA113" s="121"/>
      <c r="AB113" s="121"/>
      <c r="AC113" s="121">
        <v>1</v>
      </c>
      <c r="AD113" s="121"/>
      <c r="AE113" s="121"/>
      <c r="AF113" s="121"/>
      <c r="AG113" s="121">
        <v>1</v>
      </c>
      <c r="AH113" s="121"/>
      <c r="AI113" s="121"/>
      <c r="AJ113" s="121"/>
      <c r="AK113" s="121"/>
      <c r="AL113" s="121"/>
      <c r="AM113" s="121"/>
      <c r="AN113" s="122"/>
    </row>
    <row r="114" spans="1:40" ht="20.25" customHeight="1" thickBot="1">
      <c r="A114" s="227"/>
      <c r="B114" s="231"/>
      <c r="C114" s="151" t="s">
        <v>71</v>
      </c>
      <c r="D114" s="78" t="s">
        <v>243</v>
      </c>
      <c r="E114" s="139"/>
      <c r="F114" s="137"/>
      <c r="G114" s="165">
        <f t="shared" si="21"/>
        <v>3</v>
      </c>
      <c r="H114" s="177">
        <f t="shared" si="22"/>
        <v>3</v>
      </c>
      <c r="I114" s="180"/>
      <c r="J114" s="129"/>
      <c r="K114" s="130"/>
      <c r="L114" s="130"/>
      <c r="M114" s="130"/>
      <c r="N114" s="130">
        <v>1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>
        <v>2</v>
      </c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1"/>
    </row>
    <row r="115" spans="1:40" ht="20.25" customHeight="1" thickBot="1">
      <c r="A115" s="227"/>
      <c r="B115" s="231"/>
      <c r="C115" s="151" t="s">
        <v>184</v>
      </c>
      <c r="D115" s="78" t="s">
        <v>248</v>
      </c>
      <c r="E115" s="139"/>
      <c r="F115" s="137"/>
      <c r="G115" s="165">
        <f t="shared" si="21"/>
        <v>6</v>
      </c>
      <c r="H115" s="177">
        <f t="shared" si="22"/>
        <v>5</v>
      </c>
      <c r="I115" s="180">
        <v>1</v>
      </c>
      <c r="J115" s="129"/>
      <c r="K115" s="130"/>
      <c r="L115" s="130">
        <v>2</v>
      </c>
      <c r="M115" s="130"/>
      <c r="N115" s="130"/>
      <c r="O115" s="130"/>
      <c r="P115" s="130"/>
      <c r="Q115" s="130"/>
      <c r="R115" s="130"/>
      <c r="S115" s="130"/>
      <c r="T115" s="130"/>
      <c r="U115" s="130">
        <v>1</v>
      </c>
      <c r="V115" s="130">
        <v>1</v>
      </c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>
        <v>1</v>
      </c>
      <c r="AH115" s="130"/>
      <c r="AI115" s="130"/>
      <c r="AJ115" s="130"/>
      <c r="AK115" s="130"/>
      <c r="AL115" s="130"/>
      <c r="AM115" s="130"/>
      <c r="AN115" s="131"/>
    </row>
    <row r="116" spans="1:40" ht="20.25" customHeight="1" thickBot="1">
      <c r="A116" s="228"/>
      <c r="B116" s="231"/>
      <c r="C116" s="140" t="s">
        <v>72</v>
      </c>
      <c r="D116" s="159" t="s">
        <v>249</v>
      </c>
      <c r="E116" s="136"/>
      <c r="F116" s="132"/>
      <c r="G116" s="165">
        <f t="shared" si="21"/>
        <v>10</v>
      </c>
      <c r="H116" s="177">
        <f t="shared" si="22"/>
        <v>3</v>
      </c>
      <c r="I116" s="179">
        <v>7</v>
      </c>
      <c r="J116" s="123"/>
      <c r="K116" s="124"/>
      <c r="L116" s="124">
        <v>1</v>
      </c>
      <c r="M116" s="124"/>
      <c r="N116" s="124"/>
      <c r="O116" s="124">
        <v>1</v>
      </c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>
        <v>1</v>
      </c>
      <c r="AH116" s="124"/>
      <c r="AI116" s="124"/>
      <c r="AJ116" s="124"/>
      <c r="AK116" s="124"/>
      <c r="AL116" s="124"/>
      <c r="AM116" s="124"/>
      <c r="AN116" s="125"/>
    </row>
    <row r="117" spans="1:40" ht="20.25" customHeight="1" thickBot="1">
      <c r="A117" s="228"/>
      <c r="B117" s="265" t="s">
        <v>16</v>
      </c>
      <c r="C117" s="163" t="s">
        <v>20</v>
      </c>
      <c r="D117" s="161" t="s">
        <v>250</v>
      </c>
      <c r="E117" s="162"/>
      <c r="F117" s="132"/>
      <c r="G117" s="165">
        <f t="shared" si="21"/>
        <v>6</v>
      </c>
      <c r="H117" s="177">
        <f t="shared" si="22"/>
        <v>5</v>
      </c>
      <c r="I117" s="179">
        <v>1</v>
      </c>
      <c r="J117" s="123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>
        <v>1</v>
      </c>
      <c r="V117" s="124">
        <v>4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5"/>
    </row>
    <row r="118" spans="1:40" ht="20.25" customHeight="1" thickBot="1">
      <c r="A118" s="228"/>
      <c r="B118" s="266"/>
      <c r="C118" s="141" t="s">
        <v>13</v>
      </c>
      <c r="D118" s="160" t="s">
        <v>251</v>
      </c>
      <c r="E118" s="135"/>
      <c r="F118" s="132"/>
      <c r="G118" s="165">
        <f t="shared" si="21"/>
        <v>4</v>
      </c>
      <c r="H118" s="177">
        <f t="shared" si="22"/>
        <v>4</v>
      </c>
      <c r="I118" s="179"/>
      <c r="J118" s="123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>
        <v>1</v>
      </c>
      <c r="V118" s="124"/>
      <c r="W118" s="124"/>
      <c r="X118" s="124"/>
      <c r="Y118" s="124"/>
      <c r="Z118" s="124"/>
      <c r="AA118" s="124">
        <v>1</v>
      </c>
      <c r="AB118" s="124">
        <v>1</v>
      </c>
      <c r="AC118" s="124"/>
      <c r="AD118" s="124"/>
      <c r="AE118" s="124"/>
      <c r="AF118" s="124"/>
      <c r="AG118" s="124">
        <v>1</v>
      </c>
      <c r="AH118" s="124"/>
      <c r="AI118" s="124"/>
      <c r="AJ118" s="124"/>
      <c r="AK118" s="124"/>
      <c r="AL118" s="124"/>
      <c r="AM118" s="124"/>
      <c r="AN118" s="125"/>
    </row>
    <row r="119" spans="1:40" ht="20.25" customHeight="1" thickBot="1">
      <c r="A119" s="229"/>
      <c r="B119" s="194" t="s">
        <v>256</v>
      </c>
      <c r="C119" s="164" t="s">
        <v>13</v>
      </c>
      <c r="D119" s="158" t="s">
        <v>257</v>
      </c>
      <c r="E119" s="134"/>
      <c r="F119" s="133"/>
      <c r="G119" s="149">
        <f t="shared" si="21"/>
        <v>0</v>
      </c>
      <c r="H119" s="181"/>
      <c r="I119" s="183"/>
      <c r="J119" s="123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>
        <v>2</v>
      </c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5"/>
    </row>
    <row r="120" spans="1:40" ht="20.25" customHeight="1" thickBot="1">
      <c r="A120" s="229"/>
      <c r="B120" s="194" t="s">
        <v>206</v>
      </c>
      <c r="C120" s="164" t="s">
        <v>13</v>
      </c>
      <c r="D120" s="158" t="s">
        <v>249</v>
      </c>
      <c r="E120" s="134"/>
      <c r="F120" s="133"/>
      <c r="G120" s="149">
        <f>SUM(H120:I120)</f>
        <v>6</v>
      </c>
      <c r="H120" s="181">
        <f>SUM(J120:AN120)</f>
        <v>1</v>
      </c>
      <c r="I120" s="183">
        <v>5</v>
      </c>
      <c r="J120" s="123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>
        <v>1</v>
      </c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5"/>
    </row>
    <row r="121" spans="1:40" ht="20.25" customHeight="1" thickBot="1">
      <c r="A121" s="230"/>
      <c r="B121" s="234" t="s">
        <v>23</v>
      </c>
      <c r="C121" s="235"/>
      <c r="D121" s="235"/>
      <c r="E121" s="235"/>
      <c r="F121" s="142"/>
      <c r="G121" s="145">
        <f>SUM(G113:G119)</f>
        <v>37</v>
      </c>
      <c r="H121" s="176">
        <f>H113+H114+H115+H116+H117+H118+H119</f>
        <v>26</v>
      </c>
      <c r="I121" s="176">
        <f>I113+I114+I115+I116+I117+I118+I119</f>
        <v>11</v>
      </c>
      <c r="J121" s="126"/>
      <c r="K121" s="117"/>
      <c r="L121" s="117"/>
      <c r="M121" s="12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28"/>
    </row>
    <row r="122" spans="1:40" ht="20.25" customHeight="1" thickBot="1">
      <c r="A122" s="226">
        <v>43</v>
      </c>
      <c r="B122" s="231" t="s">
        <v>178</v>
      </c>
      <c r="C122" s="138" t="s">
        <v>70</v>
      </c>
      <c r="D122" s="143" t="s">
        <v>252</v>
      </c>
      <c r="E122" s="135"/>
      <c r="F122" s="137"/>
      <c r="G122" s="145">
        <f t="shared" si="21"/>
        <v>1</v>
      </c>
      <c r="H122" s="176">
        <f t="shared" si="22"/>
        <v>1</v>
      </c>
      <c r="I122" s="182"/>
      <c r="J122" s="120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>
        <v>1</v>
      </c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2"/>
    </row>
    <row r="123" spans="1:40" ht="20.25" customHeight="1" thickBot="1">
      <c r="A123" s="228"/>
      <c r="B123" s="231"/>
      <c r="C123" s="140" t="s">
        <v>72</v>
      </c>
      <c r="D123" s="159" t="s">
        <v>253</v>
      </c>
      <c r="E123" s="136"/>
      <c r="F123" s="132"/>
      <c r="G123" s="165">
        <f t="shared" si="21"/>
        <v>0</v>
      </c>
      <c r="H123" s="177">
        <f t="shared" si="22"/>
        <v>0</v>
      </c>
      <c r="I123" s="179"/>
      <c r="J123" s="123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5"/>
    </row>
    <row r="124" spans="1:40" ht="20.25" customHeight="1" thickBot="1">
      <c r="A124" s="228"/>
      <c r="B124" s="12" t="s">
        <v>16</v>
      </c>
      <c r="C124" s="164" t="s">
        <v>13</v>
      </c>
      <c r="D124" s="158" t="s">
        <v>254</v>
      </c>
      <c r="E124" s="134"/>
      <c r="F124" s="132"/>
      <c r="G124" s="149">
        <f t="shared" si="21"/>
        <v>2</v>
      </c>
      <c r="H124" s="181">
        <f t="shared" si="22"/>
        <v>1</v>
      </c>
      <c r="I124" s="179">
        <v>1</v>
      </c>
      <c r="J124" s="123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>
        <v>1</v>
      </c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5"/>
    </row>
    <row r="125" spans="1:40" ht="20.25" customHeight="1" thickBot="1">
      <c r="A125" s="230"/>
      <c r="B125" s="234" t="s">
        <v>23</v>
      </c>
      <c r="C125" s="235"/>
      <c r="D125" s="235"/>
      <c r="E125" s="235"/>
      <c r="F125" s="142"/>
      <c r="G125" s="145">
        <f t="shared" si="21"/>
        <v>3</v>
      </c>
      <c r="H125" s="176">
        <f>H122+H123+H124</f>
        <v>2</v>
      </c>
      <c r="I125" s="176">
        <f>I122+I123+I124</f>
        <v>1</v>
      </c>
      <c r="J125" s="126"/>
      <c r="K125" s="117"/>
      <c r="L125" s="117"/>
      <c r="M125" s="12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28"/>
    </row>
    <row r="126" spans="1:40" ht="45" customHeight="1" thickBot="1">
      <c r="A126" s="25" t="s">
        <v>119</v>
      </c>
      <c r="B126" s="220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2"/>
    </row>
  </sheetData>
  <sheetProtection/>
  <mergeCells count="82">
    <mergeCell ref="B117:B118"/>
    <mergeCell ref="B125:E125"/>
    <mergeCell ref="B48:E48"/>
    <mergeCell ref="J15:AN15"/>
    <mergeCell ref="G7:I7"/>
    <mergeCell ref="G8:I8"/>
    <mergeCell ref="G14:I14"/>
    <mergeCell ref="G12:I12"/>
    <mergeCell ref="G11:I11"/>
    <mergeCell ref="G10:I10"/>
    <mergeCell ref="G9:I9"/>
    <mergeCell ref="J1:O1"/>
    <mergeCell ref="A55:A60"/>
    <mergeCell ref="B55:B58"/>
    <mergeCell ref="B60:E60"/>
    <mergeCell ref="G4:I4"/>
    <mergeCell ref="B20:B21"/>
    <mergeCell ref="B29:B32"/>
    <mergeCell ref="A29:A35"/>
    <mergeCell ref="A4:F4"/>
    <mergeCell ref="A7:F7"/>
    <mergeCell ref="A12:F12"/>
    <mergeCell ref="A13:F13"/>
    <mergeCell ref="B76:B78"/>
    <mergeCell ref="B61:B64"/>
    <mergeCell ref="A61:A66"/>
    <mergeCell ref="B16:B18"/>
    <mergeCell ref="A14:F14"/>
    <mergeCell ref="A10:F10"/>
    <mergeCell ref="A11:F11"/>
    <mergeCell ref="G5:I5"/>
    <mergeCell ref="A5:F5"/>
    <mergeCell ref="G2:I3"/>
    <mergeCell ref="A6:F6"/>
    <mergeCell ref="G6:I6"/>
    <mergeCell ref="B23:B26"/>
    <mergeCell ref="A8:F8"/>
    <mergeCell ref="A9:F9"/>
    <mergeCell ref="A2:F3"/>
    <mergeCell ref="G13:I13"/>
    <mergeCell ref="B121:E121"/>
    <mergeCell ref="A49:A54"/>
    <mergeCell ref="A36:A41"/>
    <mergeCell ref="B49:B52"/>
    <mergeCell ref="B54:E54"/>
    <mergeCell ref="B42:B45"/>
    <mergeCell ref="A42:A48"/>
    <mergeCell ref="B41:E41"/>
    <mergeCell ref="B36:B39"/>
    <mergeCell ref="B81:B83"/>
    <mergeCell ref="B126:AN126"/>
    <mergeCell ref="A101:A108"/>
    <mergeCell ref="B108:E108"/>
    <mergeCell ref="B101:B103"/>
    <mergeCell ref="B104:B105"/>
    <mergeCell ref="A113:A121"/>
    <mergeCell ref="A122:A125"/>
    <mergeCell ref="B122:B123"/>
    <mergeCell ref="B112:E112"/>
    <mergeCell ref="B113:B116"/>
    <mergeCell ref="B84:B85"/>
    <mergeCell ref="B67:B70"/>
    <mergeCell ref="A81:A88"/>
    <mergeCell ref="A76:A80"/>
    <mergeCell ref="B80:E80"/>
    <mergeCell ref="A67:A75"/>
    <mergeCell ref="B75:E75"/>
    <mergeCell ref="B88:E88"/>
    <mergeCell ref="A92:A100"/>
    <mergeCell ref="B91:E91"/>
    <mergeCell ref="A89:A91"/>
    <mergeCell ref="B89:B90"/>
    <mergeCell ref="B96:B98"/>
    <mergeCell ref="A109:A112"/>
    <mergeCell ref="B109:B110"/>
    <mergeCell ref="B92:B95"/>
    <mergeCell ref="B28:E28"/>
    <mergeCell ref="B35:E35"/>
    <mergeCell ref="B22:E22"/>
    <mergeCell ref="A23:A28"/>
    <mergeCell ref="B66:E66"/>
    <mergeCell ref="A16:A22"/>
  </mergeCells>
  <printOptions horizontalCentered="1" verticalCentered="1"/>
  <pageMargins left="0.14" right="0.14" top="0.1968503937007874" bottom="0.16" header="0.2755905511811024" footer="0.1968503937007874"/>
  <pageSetup horizontalDpi="600" verticalDpi="600" orientation="landscape" paperSize="9" scale="60" r:id="rId4"/>
  <ignoredErrors>
    <ignoredError sqref="G22 G41 G28 G35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zoomScalePageLayoutView="0" workbookViewId="0" topLeftCell="A4">
      <selection activeCell="A14" sqref="A14:G14"/>
    </sheetView>
  </sheetViews>
  <sheetFormatPr defaultColWidth="8.88671875" defaultRowHeight="13.5"/>
  <cols>
    <col min="1" max="1" width="4.6640625" style="0" customWidth="1"/>
    <col min="2" max="2" width="11.21484375" style="0" customWidth="1"/>
    <col min="3" max="3" width="9.10546875" style="0" customWidth="1"/>
    <col min="4" max="5" width="7.4453125" style="1" customWidth="1"/>
    <col min="6" max="6" width="7.88671875" style="0" customWidth="1"/>
    <col min="7" max="7" width="8.21484375" style="0" customWidth="1"/>
    <col min="8" max="39" width="3.99609375" style="0" customWidth="1"/>
  </cols>
  <sheetData>
    <row r="1" ht="63" customHeight="1">
      <c r="A1" s="26" t="s">
        <v>229</v>
      </c>
    </row>
    <row r="2" spans="1:39" ht="2.25" customHeight="1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23.25" customHeight="1" thickBot="1">
      <c r="A3" s="27" t="s">
        <v>225</v>
      </c>
    </row>
    <row r="4" spans="1:39" ht="33" customHeight="1">
      <c r="A4" s="243" t="s">
        <v>50</v>
      </c>
      <c r="B4" s="244"/>
      <c r="C4" s="244"/>
      <c r="D4" s="244"/>
      <c r="E4" s="244"/>
      <c r="F4" s="244"/>
      <c r="G4" s="245"/>
      <c r="H4" s="4">
        <v>1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5">
        <v>10</v>
      </c>
      <c r="R4" s="5">
        <v>11</v>
      </c>
      <c r="S4" s="5">
        <v>12</v>
      </c>
      <c r="T4" s="5">
        <v>13</v>
      </c>
      <c r="U4" s="5">
        <v>14</v>
      </c>
      <c r="V4" s="5">
        <v>15</v>
      </c>
      <c r="W4" s="5">
        <v>16</v>
      </c>
      <c r="X4" s="5">
        <v>17</v>
      </c>
      <c r="Y4" s="5">
        <v>18</v>
      </c>
      <c r="Z4" s="5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/>
      <c r="AK4" s="5"/>
      <c r="AL4" s="35"/>
      <c r="AM4" s="271" t="s">
        <v>101</v>
      </c>
    </row>
    <row r="5" spans="1:39" ht="33" customHeight="1">
      <c r="A5" s="246"/>
      <c r="B5" s="247"/>
      <c r="C5" s="247"/>
      <c r="D5" s="247"/>
      <c r="E5" s="247"/>
      <c r="F5" s="247"/>
      <c r="G5" s="248"/>
      <c r="H5" s="106" t="s">
        <v>226</v>
      </c>
      <c r="I5" s="106" t="s">
        <v>227</v>
      </c>
      <c r="J5" s="106" t="s">
        <v>200</v>
      </c>
      <c r="K5" s="106" t="s">
        <v>201</v>
      </c>
      <c r="L5" s="106" t="s">
        <v>215</v>
      </c>
      <c r="M5" s="106" t="s">
        <v>165</v>
      </c>
      <c r="N5" s="106" t="s">
        <v>182</v>
      </c>
      <c r="O5" s="106" t="s">
        <v>226</v>
      </c>
      <c r="P5" s="106" t="s">
        <v>227</v>
      </c>
      <c r="Q5" s="106" t="s">
        <v>200</v>
      </c>
      <c r="R5" s="106" t="s">
        <v>201</v>
      </c>
      <c r="S5" s="106" t="s">
        <v>215</v>
      </c>
      <c r="T5" s="106" t="s">
        <v>165</v>
      </c>
      <c r="U5" s="106" t="s">
        <v>182</v>
      </c>
      <c r="V5" s="106" t="s">
        <v>226</v>
      </c>
      <c r="W5" s="106" t="s">
        <v>227</v>
      </c>
      <c r="X5" s="106" t="s">
        <v>200</v>
      </c>
      <c r="Y5" s="106" t="s">
        <v>201</v>
      </c>
      <c r="Z5" s="106" t="s">
        <v>215</v>
      </c>
      <c r="AA5" s="106" t="s">
        <v>165</v>
      </c>
      <c r="AB5" s="106" t="s">
        <v>182</v>
      </c>
      <c r="AC5" s="106" t="s">
        <v>226</v>
      </c>
      <c r="AD5" s="106" t="s">
        <v>227</v>
      </c>
      <c r="AE5" s="106" t="s">
        <v>200</v>
      </c>
      <c r="AF5" s="106" t="s">
        <v>201</v>
      </c>
      <c r="AG5" s="106" t="s">
        <v>215</v>
      </c>
      <c r="AH5" s="106" t="s">
        <v>165</v>
      </c>
      <c r="AI5" s="106" t="s">
        <v>182</v>
      </c>
      <c r="AJ5" s="106"/>
      <c r="AK5" s="106"/>
      <c r="AL5" s="106"/>
      <c r="AM5" s="272"/>
    </row>
    <row r="6" spans="1:39" ht="32.25" customHeight="1">
      <c r="A6" s="268" t="s">
        <v>51</v>
      </c>
      <c r="B6" s="269"/>
      <c r="C6" s="269"/>
      <c r="D6" s="269"/>
      <c r="E6" s="269"/>
      <c r="F6" s="269"/>
      <c r="G6" s="270"/>
      <c r="H6" s="3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41"/>
      <c r="AK6" s="41"/>
      <c r="AL6" s="52"/>
      <c r="AM6" s="53"/>
    </row>
    <row r="7" spans="1:39" ht="32.25" customHeight="1">
      <c r="A7" s="268" t="s">
        <v>52</v>
      </c>
      <c r="B7" s="269"/>
      <c r="C7" s="269"/>
      <c r="D7" s="269"/>
      <c r="E7" s="269"/>
      <c r="F7" s="269"/>
      <c r="G7" s="270"/>
      <c r="H7" s="3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41"/>
      <c r="AK7" s="41"/>
      <c r="AL7" s="52"/>
      <c r="AM7" s="53"/>
    </row>
    <row r="8" spans="1:39" ht="32.25" customHeight="1">
      <c r="A8" s="228" t="s">
        <v>44</v>
      </c>
      <c r="B8" s="255"/>
      <c r="C8" s="255"/>
      <c r="D8" s="255"/>
      <c r="E8" s="255"/>
      <c r="F8" s="255"/>
      <c r="G8" s="256"/>
      <c r="H8" s="3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02"/>
      <c r="AB8" s="86"/>
      <c r="AC8" s="86"/>
      <c r="AD8" s="86"/>
      <c r="AE8" s="86"/>
      <c r="AF8" s="86"/>
      <c r="AG8" s="86"/>
      <c r="AH8" s="86"/>
      <c r="AI8" s="86"/>
      <c r="AJ8" s="41"/>
      <c r="AK8" s="41"/>
      <c r="AL8" s="52"/>
      <c r="AM8" s="53"/>
    </row>
    <row r="9" spans="1:39" ht="32.25" customHeight="1">
      <c r="A9" s="228" t="s">
        <v>54</v>
      </c>
      <c r="B9" s="255"/>
      <c r="C9" s="255"/>
      <c r="D9" s="255"/>
      <c r="E9" s="255"/>
      <c r="F9" s="255"/>
      <c r="G9" s="256"/>
      <c r="H9" s="3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102"/>
      <c r="AB9" s="86"/>
      <c r="AC9" s="86"/>
      <c r="AD9" s="86"/>
      <c r="AE9" s="86"/>
      <c r="AF9" s="86"/>
      <c r="AG9" s="86"/>
      <c r="AH9" s="86"/>
      <c r="AI9" s="86"/>
      <c r="AJ9" s="41"/>
      <c r="AK9" s="41"/>
      <c r="AL9" s="52"/>
      <c r="AM9" s="53"/>
    </row>
    <row r="10" spans="1:39" ht="32.25" customHeight="1">
      <c r="A10" s="228" t="s">
        <v>127</v>
      </c>
      <c r="B10" s="255"/>
      <c r="C10" s="255"/>
      <c r="D10" s="255"/>
      <c r="E10" s="255"/>
      <c r="F10" s="255"/>
      <c r="G10" s="256"/>
      <c r="H10" s="50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51"/>
      <c r="AK10" s="51"/>
      <c r="AL10" s="54"/>
      <c r="AM10" s="55"/>
    </row>
    <row r="11" spans="1:39" ht="32.25" customHeight="1">
      <c r="A11" s="228" t="s">
        <v>126</v>
      </c>
      <c r="B11" s="255"/>
      <c r="C11" s="255"/>
      <c r="D11" s="255"/>
      <c r="E11" s="255"/>
      <c r="F11" s="255"/>
      <c r="G11" s="256"/>
      <c r="H11" s="50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51"/>
      <c r="AK11" s="51"/>
      <c r="AL11" s="54"/>
      <c r="AM11" s="55"/>
    </row>
    <row r="12" spans="1:39" ht="32.25" customHeight="1">
      <c r="A12" s="228" t="s">
        <v>55</v>
      </c>
      <c r="B12" s="255"/>
      <c r="C12" s="255"/>
      <c r="D12" s="255"/>
      <c r="E12" s="255"/>
      <c r="F12" s="255"/>
      <c r="G12" s="256"/>
      <c r="H12" s="50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51"/>
      <c r="AK12" s="51"/>
      <c r="AL12" s="54"/>
      <c r="AM12" s="55"/>
    </row>
    <row r="13" spans="1:39" ht="32.25" customHeight="1">
      <c r="A13" s="228" t="s">
        <v>56</v>
      </c>
      <c r="B13" s="255"/>
      <c r="C13" s="255"/>
      <c r="D13" s="255"/>
      <c r="E13" s="255"/>
      <c r="F13" s="255"/>
      <c r="G13" s="256"/>
      <c r="H13" s="50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51"/>
      <c r="AK13" s="51"/>
      <c r="AL13" s="54"/>
      <c r="AM13" s="55"/>
    </row>
    <row r="14" spans="1:39" ht="32.25" customHeight="1">
      <c r="A14" s="228" t="s">
        <v>57</v>
      </c>
      <c r="B14" s="255"/>
      <c r="C14" s="255"/>
      <c r="D14" s="255"/>
      <c r="E14" s="255"/>
      <c r="F14" s="255"/>
      <c r="G14" s="256"/>
      <c r="H14" s="50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51"/>
      <c r="AK14" s="51"/>
      <c r="AL14" s="54"/>
      <c r="AM14" s="55"/>
    </row>
    <row r="15" spans="1:39" ht="32.25" customHeight="1">
      <c r="A15" s="228" t="s">
        <v>131</v>
      </c>
      <c r="B15" s="255"/>
      <c r="C15" s="255"/>
      <c r="D15" s="255"/>
      <c r="E15" s="255"/>
      <c r="F15" s="255"/>
      <c r="G15" s="256"/>
      <c r="H15" s="50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51"/>
      <c r="AK15" s="51"/>
      <c r="AL15" s="54"/>
      <c r="AM15" s="55"/>
    </row>
    <row r="16" spans="1:39" ht="32.25" customHeight="1">
      <c r="A16" s="228" t="s">
        <v>58</v>
      </c>
      <c r="B16" s="255"/>
      <c r="C16" s="255"/>
      <c r="D16" s="255"/>
      <c r="E16" s="255"/>
      <c r="F16" s="255"/>
      <c r="G16" s="256"/>
      <c r="H16" s="50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51"/>
      <c r="AK16" s="51"/>
      <c r="AL16" s="54"/>
      <c r="AM16" s="55"/>
    </row>
    <row r="17" spans="1:39" ht="32.25" customHeight="1">
      <c r="A17" s="229" t="s">
        <v>59</v>
      </c>
      <c r="B17" s="257"/>
      <c r="C17" s="257"/>
      <c r="D17" s="257"/>
      <c r="E17" s="257"/>
      <c r="F17" s="257"/>
      <c r="G17" s="258"/>
      <c r="H17" s="5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51"/>
      <c r="AK17" s="51"/>
      <c r="AL17" s="105"/>
      <c r="AM17" s="103"/>
    </row>
    <row r="18" spans="1:39" ht="32.25" customHeight="1" thickBot="1">
      <c r="A18" s="259" t="s">
        <v>132</v>
      </c>
      <c r="B18" s="204"/>
      <c r="C18" s="204"/>
      <c r="D18" s="204"/>
      <c r="E18" s="204"/>
      <c r="F18" s="204"/>
      <c r="G18" s="260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90"/>
      <c r="AM18" s="104"/>
    </row>
  </sheetData>
  <sheetProtection/>
  <mergeCells count="15">
    <mergeCell ref="A6:G6"/>
    <mergeCell ref="A7:G7"/>
    <mergeCell ref="AM4:AM5"/>
    <mergeCell ref="A16:G16"/>
    <mergeCell ref="A4:G5"/>
    <mergeCell ref="A15:G15"/>
    <mergeCell ref="A12:G12"/>
    <mergeCell ref="A14:G14"/>
    <mergeCell ref="A11:G11"/>
    <mergeCell ref="A18:G18"/>
    <mergeCell ref="A17:G17"/>
    <mergeCell ref="A10:G10"/>
    <mergeCell ref="A8:G8"/>
    <mergeCell ref="A9:G9"/>
    <mergeCell ref="A13:G13"/>
  </mergeCells>
  <printOptions/>
  <pageMargins left="0.75" right="0.75" top="0.57" bottom="0.56" header="0.5" footer="0.5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A5" sqref="A5:G5"/>
    </sheetView>
  </sheetViews>
  <sheetFormatPr defaultColWidth="8.88671875" defaultRowHeight="13.5"/>
  <cols>
    <col min="1" max="1" width="4.6640625" style="0" customWidth="1"/>
    <col min="2" max="2" width="11.21484375" style="0" customWidth="1"/>
    <col min="3" max="3" width="9.10546875" style="0" customWidth="1"/>
    <col min="4" max="5" width="7.4453125" style="1" customWidth="1"/>
    <col min="6" max="6" width="7.88671875" style="0" customWidth="1"/>
    <col min="7" max="7" width="8.21484375" style="0" customWidth="1"/>
    <col min="8" max="39" width="3.99609375" style="0" customWidth="1"/>
  </cols>
  <sheetData>
    <row r="1" ht="63" customHeight="1">
      <c r="A1" s="26" t="s">
        <v>228</v>
      </c>
    </row>
    <row r="2" ht="23.25" customHeight="1" thickBot="1">
      <c r="A2" s="27" t="s">
        <v>130</v>
      </c>
    </row>
    <row r="3" spans="1:39" ht="33" customHeight="1">
      <c r="A3" s="243" t="s">
        <v>50</v>
      </c>
      <c r="B3" s="244"/>
      <c r="C3" s="244"/>
      <c r="D3" s="244"/>
      <c r="E3" s="244"/>
      <c r="F3" s="244"/>
      <c r="G3" s="245"/>
      <c r="H3" s="4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5">
        <v>25</v>
      </c>
      <c r="AG3" s="5">
        <v>26</v>
      </c>
      <c r="AH3" s="5">
        <v>27</v>
      </c>
      <c r="AI3" s="5">
        <v>28</v>
      </c>
      <c r="AJ3" s="5"/>
      <c r="AK3" s="5"/>
      <c r="AL3" s="35"/>
      <c r="AM3" s="271" t="s">
        <v>101</v>
      </c>
    </row>
    <row r="4" spans="1:39" ht="33" customHeight="1">
      <c r="A4" s="246"/>
      <c r="B4" s="247"/>
      <c r="C4" s="247"/>
      <c r="D4" s="247"/>
      <c r="E4" s="247"/>
      <c r="F4" s="247"/>
      <c r="G4" s="248"/>
      <c r="H4" s="6" t="str">
        <f>실!H5</f>
        <v>일</v>
      </c>
      <c r="I4" s="6" t="str">
        <f>실!I5</f>
        <v>월</v>
      </c>
      <c r="J4" s="6" t="str">
        <f>실!J5</f>
        <v>화</v>
      </c>
      <c r="K4" s="6" t="str">
        <f>실!K5</f>
        <v>수</v>
      </c>
      <c r="L4" s="6" t="str">
        <f>실!L5</f>
        <v>목</v>
      </c>
      <c r="M4" s="6" t="str">
        <f>실!M5</f>
        <v>금</v>
      </c>
      <c r="N4" s="6" t="str">
        <f>실!N5</f>
        <v>토</v>
      </c>
      <c r="O4" s="6" t="str">
        <f>실!O5</f>
        <v>일</v>
      </c>
      <c r="P4" s="6" t="str">
        <f>실!P5</f>
        <v>월</v>
      </c>
      <c r="Q4" s="6" t="str">
        <f>실!Q5</f>
        <v>화</v>
      </c>
      <c r="R4" s="6" t="str">
        <f>실!R5</f>
        <v>수</v>
      </c>
      <c r="S4" s="6" t="str">
        <f>실!S5</f>
        <v>목</v>
      </c>
      <c r="T4" s="6" t="str">
        <f>실!T5</f>
        <v>금</v>
      </c>
      <c r="U4" s="6" t="str">
        <f>실!U5</f>
        <v>토</v>
      </c>
      <c r="V4" s="6" t="str">
        <f>실!V5</f>
        <v>일</v>
      </c>
      <c r="W4" s="6" t="str">
        <f>실!W5</f>
        <v>월</v>
      </c>
      <c r="X4" s="6" t="str">
        <f>실!X5</f>
        <v>화</v>
      </c>
      <c r="Y4" s="6" t="str">
        <f>실!Y5</f>
        <v>수</v>
      </c>
      <c r="Z4" s="6" t="str">
        <f>실!Z5</f>
        <v>목</v>
      </c>
      <c r="AA4" s="6" t="str">
        <f>실!AA5</f>
        <v>금</v>
      </c>
      <c r="AB4" s="6" t="str">
        <f>실!AB5</f>
        <v>토</v>
      </c>
      <c r="AC4" s="6" t="str">
        <f>실!AC5</f>
        <v>일</v>
      </c>
      <c r="AD4" s="6" t="str">
        <f>실!AD5</f>
        <v>월</v>
      </c>
      <c r="AE4" s="6" t="str">
        <f>실!AE5</f>
        <v>화</v>
      </c>
      <c r="AF4" s="6" t="str">
        <f>실!AF5</f>
        <v>수</v>
      </c>
      <c r="AG4" s="6" t="str">
        <f>실!AG5</f>
        <v>목</v>
      </c>
      <c r="AH4" s="6" t="str">
        <f>실!AH5</f>
        <v>금</v>
      </c>
      <c r="AI4" s="6" t="str">
        <f>실!AI5</f>
        <v>토</v>
      </c>
      <c r="AJ4" s="6"/>
      <c r="AK4" s="6"/>
      <c r="AL4" s="6"/>
      <c r="AM4" s="272"/>
    </row>
    <row r="5" spans="1:39" ht="32.25" customHeight="1">
      <c r="A5" s="268" t="s">
        <v>51</v>
      </c>
      <c r="B5" s="269"/>
      <c r="C5" s="269"/>
      <c r="D5" s="269"/>
      <c r="E5" s="269"/>
      <c r="F5" s="269"/>
      <c r="G5" s="270"/>
      <c r="H5" s="37"/>
      <c r="I5" s="41"/>
      <c r="J5" s="41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41"/>
      <c r="AL5" s="52"/>
      <c r="AM5" s="53"/>
    </row>
    <row r="6" spans="1:39" ht="32.25" customHeight="1">
      <c r="A6" s="278" t="s">
        <v>52</v>
      </c>
      <c r="B6" s="279"/>
      <c r="C6" s="279"/>
      <c r="D6" s="279"/>
      <c r="E6" s="279"/>
      <c r="F6" s="279"/>
      <c r="G6" s="280"/>
      <c r="H6" s="37"/>
      <c r="I6" s="109"/>
      <c r="J6" s="41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41"/>
      <c r="AL6" s="52"/>
      <c r="AM6" s="53"/>
    </row>
    <row r="7" spans="1:39" ht="32.25" customHeight="1">
      <c r="A7" s="275" t="s">
        <v>53</v>
      </c>
      <c r="B7" s="276"/>
      <c r="C7" s="276"/>
      <c r="D7" s="276"/>
      <c r="E7" s="276"/>
      <c r="F7" s="276"/>
      <c r="G7" s="277"/>
      <c r="H7" s="37"/>
      <c r="I7" s="86"/>
      <c r="J7" s="41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  <c r="AB7" s="86"/>
      <c r="AC7" s="86"/>
      <c r="AD7" s="86"/>
      <c r="AE7" s="86"/>
      <c r="AF7" s="86"/>
      <c r="AG7" s="86"/>
      <c r="AH7" s="86"/>
      <c r="AI7" s="86"/>
      <c r="AJ7" s="86"/>
      <c r="AK7" s="52"/>
      <c r="AL7" s="52"/>
      <c r="AM7" s="53"/>
    </row>
    <row r="8" spans="1:39" ht="32.25" customHeight="1">
      <c r="A8" s="275" t="s">
        <v>54</v>
      </c>
      <c r="B8" s="276"/>
      <c r="C8" s="276"/>
      <c r="D8" s="276"/>
      <c r="E8" s="276"/>
      <c r="F8" s="276"/>
      <c r="G8" s="277"/>
      <c r="H8" s="37"/>
      <c r="I8" s="99"/>
      <c r="J8" s="4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02"/>
      <c r="AB8" s="86"/>
      <c r="AC8" s="86"/>
      <c r="AD8" s="86"/>
      <c r="AE8" s="86"/>
      <c r="AF8" s="86"/>
      <c r="AG8" s="86"/>
      <c r="AH8" s="86"/>
      <c r="AI8" s="86"/>
      <c r="AJ8" s="86"/>
      <c r="AK8" s="52"/>
      <c r="AL8" s="52"/>
      <c r="AM8" s="53"/>
    </row>
    <row r="9" spans="1:39" ht="32.25" customHeight="1">
      <c r="A9" s="275" t="s">
        <v>128</v>
      </c>
      <c r="B9" s="276"/>
      <c r="C9" s="276"/>
      <c r="D9" s="276"/>
      <c r="E9" s="276"/>
      <c r="F9" s="276"/>
      <c r="G9" s="277"/>
      <c r="H9" s="50"/>
      <c r="I9" s="86"/>
      <c r="J9" s="4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54"/>
      <c r="AL9" s="54"/>
      <c r="AM9" s="55"/>
    </row>
    <row r="10" spans="1:39" ht="32.25" customHeight="1">
      <c r="A10" s="275" t="s">
        <v>129</v>
      </c>
      <c r="B10" s="276"/>
      <c r="C10" s="276"/>
      <c r="D10" s="276"/>
      <c r="E10" s="276"/>
      <c r="F10" s="276"/>
      <c r="G10" s="277"/>
      <c r="H10" s="50"/>
      <c r="J10" s="10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54"/>
      <c r="AL10" s="54"/>
      <c r="AM10" s="55"/>
    </row>
    <row r="11" spans="1:39" ht="32.25" customHeight="1">
      <c r="A11" s="275" t="s">
        <v>55</v>
      </c>
      <c r="B11" s="276"/>
      <c r="C11" s="276"/>
      <c r="D11" s="276"/>
      <c r="E11" s="276"/>
      <c r="F11" s="276"/>
      <c r="G11" s="277"/>
      <c r="H11" s="50"/>
      <c r="I11" s="51"/>
      <c r="J11" s="5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54"/>
      <c r="AL11" s="54"/>
      <c r="AM11" s="55"/>
    </row>
    <row r="12" spans="1:39" ht="32.25" customHeight="1">
      <c r="A12" s="228" t="s">
        <v>56</v>
      </c>
      <c r="B12" s="255"/>
      <c r="C12" s="255"/>
      <c r="D12" s="255"/>
      <c r="E12" s="255"/>
      <c r="F12" s="255"/>
      <c r="G12" s="256"/>
      <c r="H12" s="50"/>
      <c r="I12" s="51"/>
      <c r="J12" s="5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54"/>
      <c r="AL12" s="54"/>
      <c r="AM12" s="55"/>
    </row>
    <row r="13" spans="1:39" ht="32.25" customHeight="1">
      <c r="A13" s="228" t="s">
        <v>57</v>
      </c>
      <c r="B13" s="255"/>
      <c r="C13" s="255"/>
      <c r="D13" s="255"/>
      <c r="E13" s="255"/>
      <c r="F13" s="255"/>
      <c r="G13" s="256"/>
      <c r="H13" s="50"/>
      <c r="I13" s="51"/>
      <c r="J13" s="5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51"/>
      <c r="AL13" s="54"/>
      <c r="AM13" s="55"/>
    </row>
    <row r="14" spans="1:39" ht="32.25" customHeight="1">
      <c r="A14" s="228" t="s">
        <v>58</v>
      </c>
      <c r="B14" s="255"/>
      <c r="C14" s="255"/>
      <c r="D14" s="255"/>
      <c r="E14" s="255"/>
      <c r="F14" s="255"/>
      <c r="G14" s="256"/>
      <c r="H14" s="50"/>
      <c r="I14" s="51"/>
      <c r="J14" s="5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51"/>
      <c r="AL14" s="54"/>
      <c r="AM14" s="55"/>
    </row>
    <row r="15" spans="1:39" ht="32.25" customHeight="1">
      <c r="A15" s="229" t="s">
        <v>59</v>
      </c>
      <c r="B15" s="257"/>
      <c r="C15" s="257"/>
      <c r="D15" s="257"/>
      <c r="E15" s="257"/>
      <c r="F15" s="257"/>
      <c r="G15" s="258"/>
      <c r="H15" s="50"/>
      <c r="I15" s="51"/>
      <c r="J15" s="5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51"/>
      <c r="AL15" s="54"/>
      <c r="AM15" s="55"/>
    </row>
    <row r="16" spans="1:39" ht="32.25" customHeight="1" thickBot="1">
      <c r="A16" s="273" t="s">
        <v>133</v>
      </c>
      <c r="B16" s="209"/>
      <c r="C16" s="209"/>
      <c r="D16" s="209"/>
      <c r="E16" s="209"/>
      <c r="F16" s="209"/>
      <c r="G16" s="274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</sheetData>
  <sheetProtection/>
  <mergeCells count="14">
    <mergeCell ref="AM3:AM4"/>
    <mergeCell ref="A12:G12"/>
    <mergeCell ref="A13:G13"/>
    <mergeCell ref="A14:G14"/>
    <mergeCell ref="A3:G4"/>
    <mergeCell ref="A5:G5"/>
    <mergeCell ref="A6:G6"/>
    <mergeCell ref="A10:G10"/>
    <mergeCell ref="A16:G16"/>
    <mergeCell ref="A15:G15"/>
    <mergeCell ref="A7:G7"/>
    <mergeCell ref="A8:G8"/>
    <mergeCell ref="A9:G9"/>
    <mergeCell ref="A11:G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4">
      <selection activeCell="P9" sqref="P9"/>
    </sheetView>
  </sheetViews>
  <sheetFormatPr defaultColWidth="8.88671875" defaultRowHeight="13.5"/>
  <cols>
    <col min="1" max="1" width="4.6640625" style="0" customWidth="1"/>
    <col min="2" max="2" width="11.21484375" style="0" customWidth="1"/>
    <col min="3" max="3" width="9.10546875" style="0" customWidth="1"/>
    <col min="4" max="5" width="7.4453125" style="1" customWidth="1"/>
    <col min="6" max="6" width="7.88671875" style="0" customWidth="1"/>
    <col min="7" max="7" width="8.21484375" style="0" customWidth="1"/>
    <col min="8" max="39" width="3.99609375" style="0" customWidth="1"/>
  </cols>
  <sheetData>
    <row r="1" ht="63" customHeight="1">
      <c r="A1" s="26" t="s">
        <v>228</v>
      </c>
    </row>
    <row r="2" ht="23.25" customHeight="1" thickBot="1">
      <c r="A2" s="27" t="s">
        <v>204</v>
      </c>
    </row>
    <row r="3" spans="1:39" ht="33" customHeight="1">
      <c r="A3" s="243" t="s">
        <v>50</v>
      </c>
      <c r="B3" s="244"/>
      <c r="C3" s="244"/>
      <c r="D3" s="244"/>
      <c r="E3" s="244"/>
      <c r="F3" s="244"/>
      <c r="G3" s="245"/>
      <c r="H3" s="4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5">
        <v>25</v>
      </c>
      <c r="AG3" s="5">
        <v>26</v>
      </c>
      <c r="AH3" s="5">
        <v>27</v>
      </c>
      <c r="AI3" s="5">
        <v>28</v>
      </c>
      <c r="AJ3" s="5"/>
      <c r="AK3" s="5"/>
      <c r="AL3" s="35"/>
      <c r="AM3" s="271" t="s">
        <v>159</v>
      </c>
    </row>
    <row r="4" spans="1:39" ht="33" customHeight="1">
      <c r="A4" s="246"/>
      <c r="B4" s="247"/>
      <c r="C4" s="247"/>
      <c r="D4" s="247"/>
      <c r="E4" s="247"/>
      <c r="F4" s="247"/>
      <c r="G4" s="248"/>
      <c r="H4" s="6" t="str">
        <f>실!H5</f>
        <v>일</v>
      </c>
      <c r="I4" s="6" t="str">
        <f>실!I5</f>
        <v>월</v>
      </c>
      <c r="J4" s="6" t="str">
        <f>실!J5</f>
        <v>화</v>
      </c>
      <c r="K4" s="6" t="str">
        <f>실!K5</f>
        <v>수</v>
      </c>
      <c r="L4" s="6" t="str">
        <f>실!L5</f>
        <v>목</v>
      </c>
      <c r="M4" s="6" t="str">
        <f>실!M5</f>
        <v>금</v>
      </c>
      <c r="N4" s="6" t="str">
        <f>실!N5</f>
        <v>토</v>
      </c>
      <c r="O4" s="6" t="str">
        <f>실!O5</f>
        <v>일</v>
      </c>
      <c r="P4" s="6" t="str">
        <f>실!P5</f>
        <v>월</v>
      </c>
      <c r="Q4" s="6" t="str">
        <f>실!Q5</f>
        <v>화</v>
      </c>
      <c r="R4" s="6" t="str">
        <f>실!R5</f>
        <v>수</v>
      </c>
      <c r="S4" s="6" t="str">
        <f>실!S5</f>
        <v>목</v>
      </c>
      <c r="T4" s="6" t="str">
        <f>실!T5</f>
        <v>금</v>
      </c>
      <c r="U4" s="6" t="str">
        <f>실!U5</f>
        <v>토</v>
      </c>
      <c r="V4" s="6" t="str">
        <f>실!V5</f>
        <v>일</v>
      </c>
      <c r="W4" s="6" t="str">
        <f>실!W5</f>
        <v>월</v>
      </c>
      <c r="X4" s="6" t="str">
        <f>실!X5</f>
        <v>화</v>
      </c>
      <c r="Y4" s="6" t="str">
        <f>실!Y5</f>
        <v>수</v>
      </c>
      <c r="Z4" s="6" t="str">
        <f>실!Z5</f>
        <v>목</v>
      </c>
      <c r="AA4" s="6" t="str">
        <f>실!AA5</f>
        <v>금</v>
      </c>
      <c r="AB4" s="6" t="str">
        <f>실!AB5</f>
        <v>토</v>
      </c>
      <c r="AC4" s="6" t="str">
        <f>실!AC5</f>
        <v>일</v>
      </c>
      <c r="AD4" s="6" t="str">
        <f>실!AD5</f>
        <v>월</v>
      </c>
      <c r="AE4" s="6" t="str">
        <f>실!AE5</f>
        <v>화</v>
      </c>
      <c r="AF4" s="6" t="str">
        <f>실!AF5</f>
        <v>수</v>
      </c>
      <c r="AG4" s="6" t="str">
        <f>실!AG5</f>
        <v>목</v>
      </c>
      <c r="AH4" s="6" t="str">
        <f>실!AH5</f>
        <v>금</v>
      </c>
      <c r="AI4" s="6" t="str">
        <f>실!AI5</f>
        <v>토</v>
      </c>
      <c r="AJ4" s="6"/>
      <c r="AK4" s="6"/>
      <c r="AL4" s="6"/>
      <c r="AM4" s="272"/>
    </row>
    <row r="5" spans="1:39" ht="32.25" customHeight="1">
      <c r="A5" s="268" t="s">
        <v>51</v>
      </c>
      <c r="B5" s="269"/>
      <c r="C5" s="269"/>
      <c r="D5" s="269"/>
      <c r="E5" s="269"/>
      <c r="F5" s="269"/>
      <c r="G5" s="270"/>
      <c r="H5" s="37">
        <v>1</v>
      </c>
      <c r="I5" s="41">
        <v>1</v>
      </c>
      <c r="J5" s="41"/>
      <c r="K5" s="86"/>
      <c r="L5" s="86"/>
      <c r="M5" s="86"/>
      <c r="N5" s="86"/>
      <c r="O5" s="86"/>
      <c r="P5" s="86">
        <v>8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41"/>
      <c r="AL5" s="52"/>
      <c r="AM5" s="53"/>
    </row>
    <row r="6" spans="1:39" ht="32.25" customHeight="1">
      <c r="A6" s="278" t="s">
        <v>52</v>
      </c>
      <c r="B6" s="279"/>
      <c r="C6" s="279"/>
      <c r="D6" s="279"/>
      <c r="E6" s="279"/>
      <c r="F6" s="279"/>
      <c r="G6" s="280"/>
      <c r="H6" s="37">
        <v>0</v>
      </c>
      <c r="I6">
        <v>5</v>
      </c>
      <c r="J6" s="41">
        <v>8</v>
      </c>
      <c r="K6" s="86">
        <v>9</v>
      </c>
      <c r="L6" s="86">
        <v>13</v>
      </c>
      <c r="M6" s="86">
        <v>4</v>
      </c>
      <c r="N6" s="86"/>
      <c r="O6" s="86"/>
      <c r="P6" s="86">
        <v>2</v>
      </c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41"/>
      <c r="AL6" s="52"/>
      <c r="AM6" s="53"/>
    </row>
    <row r="7" spans="1:39" ht="32.25" customHeight="1">
      <c r="A7" s="275" t="s">
        <v>53</v>
      </c>
      <c r="B7" s="276"/>
      <c r="C7" s="276"/>
      <c r="D7" s="276"/>
      <c r="E7" s="276"/>
      <c r="F7" s="276"/>
      <c r="G7" s="277"/>
      <c r="H7" s="37">
        <v>0</v>
      </c>
      <c r="I7" s="100">
        <v>15</v>
      </c>
      <c r="J7" s="41">
        <v>18</v>
      </c>
      <c r="K7" s="86">
        <v>17</v>
      </c>
      <c r="L7" s="86">
        <v>21</v>
      </c>
      <c r="M7" s="86">
        <v>45</v>
      </c>
      <c r="N7" s="86"/>
      <c r="O7" s="86"/>
      <c r="P7" s="86">
        <v>34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102"/>
      <c r="AB7" s="86"/>
      <c r="AC7" s="86"/>
      <c r="AD7" s="86"/>
      <c r="AE7" s="86"/>
      <c r="AF7" s="86"/>
      <c r="AG7" s="86"/>
      <c r="AH7" s="86"/>
      <c r="AI7" s="86"/>
      <c r="AJ7" s="86"/>
      <c r="AK7" s="41"/>
      <c r="AL7" s="52"/>
      <c r="AM7" s="53"/>
    </row>
    <row r="8" spans="1:39" ht="32.25" customHeight="1">
      <c r="A8" s="275" t="s">
        <v>54</v>
      </c>
      <c r="B8" s="276"/>
      <c r="C8" s="276"/>
      <c r="D8" s="276"/>
      <c r="E8" s="276"/>
      <c r="F8" s="276"/>
      <c r="G8" s="277"/>
      <c r="H8" s="37"/>
      <c r="I8" s="99"/>
      <c r="J8" s="41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02"/>
      <c r="AB8" s="86"/>
      <c r="AC8" s="86"/>
      <c r="AD8" s="86"/>
      <c r="AE8" s="86"/>
      <c r="AF8" s="86"/>
      <c r="AG8" s="86"/>
      <c r="AH8" s="86"/>
      <c r="AI8" s="86"/>
      <c r="AJ8" s="86"/>
      <c r="AK8" s="41"/>
      <c r="AL8" s="52"/>
      <c r="AM8" s="53"/>
    </row>
    <row r="9" spans="1:39" ht="32.25" customHeight="1">
      <c r="A9" s="275" t="s">
        <v>160</v>
      </c>
      <c r="B9" s="276"/>
      <c r="C9" s="276"/>
      <c r="D9" s="276"/>
      <c r="E9" s="276"/>
      <c r="F9" s="276"/>
      <c r="G9" s="277"/>
      <c r="H9" s="50"/>
      <c r="I9" s="86"/>
      <c r="J9" s="4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51"/>
      <c r="AL9" s="54"/>
      <c r="AM9" s="55"/>
    </row>
    <row r="10" spans="1:39" ht="32.25" customHeight="1">
      <c r="A10" s="275" t="s">
        <v>161</v>
      </c>
      <c r="B10" s="276"/>
      <c r="C10" s="276"/>
      <c r="D10" s="276"/>
      <c r="E10" s="276"/>
      <c r="F10" s="276"/>
      <c r="G10" s="277"/>
      <c r="H10" s="50"/>
      <c r="J10" s="10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51"/>
      <c r="AL10" s="54"/>
      <c r="AM10" s="55"/>
    </row>
    <row r="11" spans="1:39" ht="32.25" customHeight="1">
      <c r="A11" s="275" t="s">
        <v>55</v>
      </c>
      <c r="B11" s="276"/>
      <c r="C11" s="276"/>
      <c r="D11" s="276"/>
      <c r="E11" s="276"/>
      <c r="F11" s="276"/>
      <c r="G11" s="277"/>
      <c r="H11" s="50"/>
      <c r="I11" s="51">
        <v>1</v>
      </c>
      <c r="J11" s="51">
        <v>1</v>
      </c>
      <c r="K11" s="82">
        <v>3</v>
      </c>
      <c r="L11" s="82">
        <v>1</v>
      </c>
      <c r="M11" s="82">
        <v>1</v>
      </c>
      <c r="N11" s="82"/>
      <c r="O11" s="82"/>
      <c r="P11" s="82">
        <v>1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51"/>
      <c r="AL11" s="54"/>
      <c r="AM11" s="55"/>
    </row>
    <row r="12" spans="1:39" ht="32.25" customHeight="1">
      <c r="A12" s="228" t="s">
        <v>56</v>
      </c>
      <c r="B12" s="255"/>
      <c r="C12" s="255"/>
      <c r="D12" s="255"/>
      <c r="E12" s="255"/>
      <c r="F12" s="255"/>
      <c r="G12" s="256"/>
      <c r="H12" s="50"/>
      <c r="I12" s="51">
        <v>1</v>
      </c>
      <c r="J12" s="51"/>
      <c r="K12" s="82">
        <v>3</v>
      </c>
      <c r="L12" s="82">
        <v>2</v>
      </c>
      <c r="M12" s="82">
        <v>3</v>
      </c>
      <c r="N12" s="82"/>
      <c r="O12" s="82"/>
      <c r="P12" s="82">
        <v>1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51"/>
      <c r="AL12" s="54"/>
      <c r="AM12" s="55"/>
    </row>
    <row r="13" spans="1:39" ht="32.25" customHeight="1">
      <c r="A13" s="228" t="s">
        <v>57</v>
      </c>
      <c r="B13" s="255"/>
      <c r="C13" s="255"/>
      <c r="D13" s="255"/>
      <c r="E13" s="255"/>
      <c r="F13" s="255"/>
      <c r="G13" s="256"/>
      <c r="H13" s="50"/>
      <c r="I13" s="51">
        <v>1</v>
      </c>
      <c r="J13" s="51">
        <v>2</v>
      </c>
      <c r="K13" s="82">
        <v>1</v>
      </c>
      <c r="L13" s="82">
        <v>1</v>
      </c>
      <c r="M13" s="82">
        <v>3</v>
      </c>
      <c r="N13" s="82">
        <v>4</v>
      </c>
      <c r="O13" s="82"/>
      <c r="P13" s="82">
        <v>2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51"/>
      <c r="AL13" s="54"/>
      <c r="AM13" s="55"/>
    </row>
    <row r="14" spans="1:39" ht="32.25" customHeight="1">
      <c r="A14" s="228" t="s">
        <v>58</v>
      </c>
      <c r="B14" s="255"/>
      <c r="C14" s="255"/>
      <c r="D14" s="255"/>
      <c r="E14" s="255"/>
      <c r="F14" s="255"/>
      <c r="G14" s="256"/>
      <c r="H14" s="50"/>
      <c r="I14" s="51"/>
      <c r="J14" s="5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51"/>
      <c r="AL14" s="54"/>
      <c r="AM14" s="55"/>
    </row>
    <row r="15" spans="1:39" ht="32.25" customHeight="1">
      <c r="A15" s="229" t="s">
        <v>59</v>
      </c>
      <c r="B15" s="257"/>
      <c r="C15" s="257"/>
      <c r="D15" s="257"/>
      <c r="E15" s="257"/>
      <c r="F15" s="257"/>
      <c r="G15" s="258"/>
      <c r="H15" s="50"/>
      <c r="I15" s="51"/>
      <c r="J15" s="5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51"/>
      <c r="AL15" s="54"/>
      <c r="AM15" s="55"/>
    </row>
    <row r="16" spans="1:39" ht="32.25" customHeight="1" thickBot="1">
      <c r="A16" s="273" t="s">
        <v>162</v>
      </c>
      <c r="B16" s="209"/>
      <c r="C16" s="209"/>
      <c r="D16" s="209"/>
      <c r="E16" s="209"/>
      <c r="F16" s="209"/>
      <c r="G16" s="274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</sheetData>
  <sheetProtection/>
  <mergeCells count="14">
    <mergeCell ref="A16:G16"/>
    <mergeCell ref="A15:G15"/>
    <mergeCell ref="A7:G7"/>
    <mergeCell ref="A8:G8"/>
    <mergeCell ref="A9:G9"/>
    <mergeCell ref="A11:G11"/>
    <mergeCell ref="AM3:AM4"/>
    <mergeCell ref="A12:G12"/>
    <mergeCell ref="A13:G13"/>
    <mergeCell ref="A14:G14"/>
    <mergeCell ref="A3:G4"/>
    <mergeCell ref="A5:G5"/>
    <mergeCell ref="A6:G6"/>
    <mergeCell ref="A10:G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4.6640625" style="0" customWidth="1"/>
    <col min="2" max="2" width="11.21484375" style="0" customWidth="1"/>
    <col min="3" max="3" width="9.10546875" style="0" customWidth="1"/>
    <col min="4" max="5" width="7.4453125" style="1" customWidth="1"/>
    <col min="6" max="6" width="7.88671875" style="0" customWidth="1"/>
    <col min="7" max="7" width="8.21484375" style="0" customWidth="1"/>
    <col min="8" max="39" width="3.99609375" style="0" customWidth="1"/>
  </cols>
  <sheetData>
    <row r="1" ht="63" customHeight="1">
      <c r="A1" s="26" t="s">
        <v>228</v>
      </c>
    </row>
    <row r="2" ht="23.25" customHeight="1" thickBot="1">
      <c r="A2" s="27" t="s">
        <v>225</v>
      </c>
    </row>
    <row r="3" spans="1:39" ht="33" customHeight="1">
      <c r="A3" s="243" t="s">
        <v>216</v>
      </c>
      <c r="B3" s="244"/>
      <c r="C3" s="244"/>
      <c r="D3" s="244"/>
      <c r="E3" s="244"/>
      <c r="F3" s="244"/>
      <c r="G3" s="245"/>
      <c r="H3" s="4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5">
        <v>19</v>
      </c>
      <c r="AA3" s="5">
        <v>20</v>
      </c>
      <c r="AB3" s="5">
        <v>21</v>
      </c>
      <c r="AC3" s="5">
        <v>22</v>
      </c>
      <c r="AD3" s="5">
        <v>23</v>
      </c>
      <c r="AE3" s="5">
        <v>24</v>
      </c>
      <c r="AF3" s="5">
        <v>25</v>
      </c>
      <c r="AG3" s="5">
        <v>26</v>
      </c>
      <c r="AH3" s="5">
        <v>27</v>
      </c>
      <c r="AI3" s="5">
        <v>28</v>
      </c>
      <c r="AJ3" s="5"/>
      <c r="AK3" s="5"/>
      <c r="AL3" s="35"/>
      <c r="AM3" s="271" t="s">
        <v>217</v>
      </c>
    </row>
    <row r="4" spans="1:39" ht="33" customHeight="1">
      <c r="A4" s="246"/>
      <c r="B4" s="247"/>
      <c r="C4" s="247"/>
      <c r="D4" s="247"/>
      <c r="E4" s="247"/>
      <c r="F4" s="247"/>
      <c r="G4" s="248"/>
      <c r="H4" s="6" t="str">
        <f>실!H5</f>
        <v>일</v>
      </c>
      <c r="I4" s="6" t="str">
        <f>실!I5</f>
        <v>월</v>
      </c>
      <c r="J4" s="6" t="str">
        <f>실!J5</f>
        <v>화</v>
      </c>
      <c r="K4" s="6" t="str">
        <f>실!K5</f>
        <v>수</v>
      </c>
      <c r="L4" s="6" t="str">
        <f>실!L5</f>
        <v>목</v>
      </c>
      <c r="M4" s="6" t="str">
        <f>실!M5</f>
        <v>금</v>
      </c>
      <c r="N4" s="6" t="str">
        <f>실!N5</f>
        <v>토</v>
      </c>
      <c r="O4" s="6" t="str">
        <f>실!O5</f>
        <v>일</v>
      </c>
      <c r="P4" s="6" t="str">
        <f>실!P5</f>
        <v>월</v>
      </c>
      <c r="Q4" s="6" t="str">
        <f>실!Q5</f>
        <v>화</v>
      </c>
      <c r="R4" s="6" t="str">
        <f>실!R5</f>
        <v>수</v>
      </c>
      <c r="S4" s="6" t="str">
        <f>실!S5</f>
        <v>목</v>
      </c>
      <c r="T4" s="6" t="str">
        <f>실!T5</f>
        <v>금</v>
      </c>
      <c r="U4" s="6" t="str">
        <f>실!U5</f>
        <v>토</v>
      </c>
      <c r="V4" s="6" t="str">
        <f>실!V5</f>
        <v>일</v>
      </c>
      <c r="W4" s="6" t="str">
        <f>실!W5</f>
        <v>월</v>
      </c>
      <c r="X4" s="6" t="str">
        <f>실!X5</f>
        <v>화</v>
      </c>
      <c r="Y4" s="6" t="str">
        <f>실!Y5</f>
        <v>수</v>
      </c>
      <c r="Z4" s="6" t="str">
        <f>실!Z5</f>
        <v>목</v>
      </c>
      <c r="AA4" s="6" t="str">
        <f>실!AA5</f>
        <v>금</v>
      </c>
      <c r="AB4" s="6" t="str">
        <f>실!AB5</f>
        <v>토</v>
      </c>
      <c r="AC4" s="6" t="str">
        <f>실!AC5</f>
        <v>일</v>
      </c>
      <c r="AD4" s="6" t="str">
        <f>실!AD5</f>
        <v>월</v>
      </c>
      <c r="AE4" s="6" t="str">
        <f>실!AE5</f>
        <v>화</v>
      </c>
      <c r="AF4" s="6" t="str">
        <f>실!AF5</f>
        <v>수</v>
      </c>
      <c r="AG4" s="6" t="str">
        <f>실!AG5</f>
        <v>목</v>
      </c>
      <c r="AH4" s="6" t="str">
        <f>실!AH5</f>
        <v>금</v>
      </c>
      <c r="AI4" s="6" t="str">
        <f>실!AI5</f>
        <v>토</v>
      </c>
      <c r="AJ4" s="6"/>
      <c r="AK4" s="6"/>
      <c r="AL4" s="6"/>
      <c r="AM4" s="272"/>
    </row>
    <row r="5" spans="1:39" ht="32.25" customHeight="1">
      <c r="A5" s="268" t="s">
        <v>218</v>
      </c>
      <c r="B5" s="269"/>
      <c r="C5" s="269"/>
      <c r="D5" s="269"/>
      <c r="E5" s="269"/>
      <c r="F5" s="269"/>
      <c r="G5" s="270"/>
      <c r="H5" s="37"/>
      <c r="I5" s="41"/>
      <c r="J5" s="41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41"/>
      <c r="AL5" s="52"/>
      <c r="AM5" s="53"/>
    </row>
    <row r="6" spans="1:39" ht="32.25" customHeight="1">
      <c r="A6" s="278" t="s">
        <v>219</v>
      </c>
      <c r="B6" s="279"/>
      <c r="C6" s="279"/>
      <c r="D6" s="279"/>
      <c r="E6" s="279"/>
      <c r="F6" s="279"/>
      <c r="G6" s="280"/>
      <c r="H6" s="37"/>
      <c r="J6" s="41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41"/>
      <c r="AL6" s="52"/>
      <c r="AM6" s="53"/>
    </row>
    <row r="7" spans="1:39" ht="32.25" customHeight="1">
      <c r="A7" s="275" t="s">
        <v>53</v>
      </c>
      <c r="B7" s="276"/>
      <c r="C7" s="276"/>
      <c r="D7" s="276"/>
      <c r="E7" s="276"/>
      <c r="F7" s="276"/>
      <c r="G7" s="277"/>
      <c r="H7" s="37"/>
      <c r="I7" s="100"/>
      <c r="J7" s="41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102"/>
      <c r="AB7" s="86"/>
      <c r="AC7" s="86"/>
      <c r="AD7" s="86"/>
      <c r="AE7" s="86"/>
      <c r="AF7" s="86"/>
      <c r="AG7" s="86"/>
      <c r="AH7" s="86"/>
      <c r="AI7" s="86"/>
      <c r="AJ7" s="86"/>
      <c r="AK7" s="41"/>
      <c r="AL7" s="52"/>
      <c r="AM7" s="53"/>
    </row>
    <row r="8" spans="1:39" ht="32.25" customHeight="1">
      <c r="A8" s="275" t="s">
        <v>220</v>
      </c>
      <c r="B8" s="276"/>
      <c r="C8" s="276"/>
      <c r="D8" s="276"/>
      <c r="E8" s="276"/>
      <c r="F8" s="276"/>
      <c r="G8" s="277"/>
      <c r="H8" s="37"/>
      <c r="I8" s="99"/>
      <c r="J8" s="41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102"/>
      <c r="AB8" s="86"/>
      <c r="AC8" s="86"/>
      <c r="AD8" s="86"/>
      <c r="AE8" s="86"/>
      <c r="AF8" s="86"/>
      <c r="AG8" s="86"/>
      <c r="AH8" s="86"/>
      <c r="AI8" s="86"/>
      <c r="AJ8" s="86"/>
      <c r="AK8" s="41"/>
      <c r="AL8" s="52"/>
      <c r="AM8" s="53"/>
    </row>
    <row r="9" spans="1:39" ht="32.25" customHeight="1">
      <c r="A9" s="275" t="s">
        <v>127</v>
      </c>
      <c r="B9" s="276"/>
      <c r="C9" s="276"/>
      <c r="D9" s="276"/>
      <c r="E9" s="276"/>
      <c r="F9" s="276"/>
      <c r="G9" s="277"/>
      <c r="H9" s="50"/>
      <c r="I9" s="86"/>
      <c r="J9" s="4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51"/>
      <c r="AL9" s="54"/>
      <c r="AM9" s="55"/>
    </row>
    <row r="10" spans="1:39" ht="32.25" customHeight="1">
      <c r="A10" s="275" t="s">
        <v>129</v>
      </c>
      <c r="B10" s="276"/>
      <c r="C10" s="276"/>
      <c r="D10" s="276"/>
      <c r="E10" s="276"/>
      <c r="F10" s="276"/>
      <c r="G10" s="277"/>
      <c r="H10" s="50"/>
      <c r="J10" s="10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51"/>
      <c r="AL10" s="54"/>
      <c r="AM10" s="55"/>
    </row>
    <row r="11" spans="1:39" ht="32.25" customHeight="1">
      <c r="A11" s="275" t="s">
        <v>221</v>
      </c>
      <c r="B11" s="276"/>
      <c r="C11" s="276"/>
      <c r="D11" s="276"/>
      <c r="E11" s="276"/>
      <c r="F11" s="276"/>
      <c r="G11" s="277"/>
      <c r="H11" s="50"/>
      <c r="I11" s="51"/>
      <c r="J11" s="5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51"/>
      <c r="AL11" s="54"/>
      <c r="AM11" s="55"/>
    </row>
    <row r="12" spans="1:39" ht="32.25" customHeight="1">
      <c r="A12" s="228" t="s">
        <v>222</v>
      </c>
      <c r="B12" s="255"/>
      <c r="C12" s="255"/>
      <c r="D12" s="255"/>
      <c r="E12" s="255"/>
      <c r="F12" s="255"/>
      <c r="G12" s="256"/>
      <c r="H12" s="50"/>
      <c r="I12" s="51"/>
      <c r="J12" s="5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51"/>
      <c r="AL12" s="54"/>
      <c r="AM12" s="55"/>
    </row>
    <row r="13" spans="1:39" ht="32.25" customHeight="1">
      <c r="A13" s="228" t="s">
        <v>223</v>
      </c>
      <c r="B13" s="255"/>
      <c r="C13" s="255"/>
      <c r="D13" s="255"/>
      <c r="E13" s="255"/>
      <c r="F13" s="255"/>
      <c r="G13" s="256"/>
      <c r="H13" s="50"/>
      <c r="I13" s="51"/>
      <c r="J13" s="5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51"/>
      <c r="AL13" s="54"/>
      <c r="AM13" s="55"/>
    </row>
    <row r="14" spans="1:39" ht="32.25" customHeight="1">
      <c r="A14" s="228" t="s">
        <v>154</v>
      </c>
      <c r="B14" s="255"/>
      <c r="C14" s="255"/>
      <c r="D14" s="255"/>
      <c r="E14" s="255"/>
      <c r="F14" s="255"/>
      <c r="G14" s="256"/>
      <c r="H14" s="50"/>
      <c r="I14" s="51"/>
      <c r="J14" s="5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51"/>
      <c r="AL14" s="54"/>
      <c r="AM14" s="55"/>
    </row>
    <row r="15" spans="1:39" ht="32.25" customHeight="1">
      <c r="A15" s="229" t="s">
        <v>224</v>
      </c>
      <c r="B15" s="257"/>
      <c r="C15" s="257"/>
      <c r="D15" s="257"/>
      <c r="E15" s="257"/>
      <c r="F15" s="257"/>
      <c r="G15" s="258"/>
      <c r="H15" s="50"/>
      <c r="I15" s="51"/>
      <c r="J15" s="5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51"/>
      <c r="AL15" s="54"/>
      <c r="AM15" s="55"/>
    </row>
    <row r="16" spans="1:39" ht="32.25" customHeight="1" thickBot="1">
      <c r="A16" s="273" t="s">
        <v>162</v>
      </c>
      <c r="B16" s="209"/>
      <c r="C16" s="209"/>
      <c r="D16" s="209"/>
      <c r="E16" s="209"/>
      <c r="F16" s="209"/>
      <c r="G16" s="274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</sheetData>
  <sheetProtection/>
  <mergeCells count="14">
    <mergeCell ref="AM3:AM4"/>
    <mergeCell ref="A12:G12"/>
    <mergeCell ref="A13:G13"/>
    <mergeCell ref="A14:G14"/>
    <mergeCell ref="A3:G4"/>
    <mergeCell ref="A5:G5"/>
    <mergeCell ref="A6:G6"/>
    <mergeCell ref="A10:G10"/>
    <mergeCell ref="A16:G16"/>
    <mergeCell ref="A15:G15"/>
    <mergeCell ref="A7:G7"/>
    <mergeCell ref="A8:G8"/>
    <mergeCell ref="A9:G9"/>
    <mergeCell ref="A11:G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5" sqref="A35"/>
    </sheetView>
  </sheetViews>
  <sheetFormatPr defaultColWidth="8.88671875" defaultRowHeight="13.5"/>
  <sheetData>
    <row r="1" spans="1:5" ht="25.5">
      <c r="A1" s="26" t="s">
        <v>134</v>
      </c>
      <c r="D1" s="1"/>
      <c r="E1" s="1"/>
    </row>
    <row r="2" spans="1:5" ht="14.25" thickBot="1">
      <c r="A2" s="27"/>
      <c r="D2" s="1"/>
      <c r="E2" s="1"/>
    </row>
    <row r="3" spans="1:14" ht="13.5">
      <c r="A3" s="243" t="s">
        <v>135</v>
      </c>
      <c r="B3" s="244"/>
      <c r="C3" s="244"/>
      <c r="D3" s="244"/>
      <c r="E3" s="244"/>
      <c r="F3" s="244"/>
      <c r="G3" s="245"/>
      <c r="H3" s="287"/>
      <c r="I3" s="288"/>
      <c r="J3" s="288"/>
      <c r="K3" s="288"/>
      <c r="L3" s="288"/>
      <c r="M3" s="288"/>
      <c r="N3" s="289"/>
    </row>
    <row r="4" spans="1:14" ht="13.5">
      <c r="A4" s="246"/>
      <c r="B4" s="247"/>
      <c r="C4" s="247"/>
      <c r="D4" s="247"/>
      <c r="E4" s="247"/>
      <c r="F4" s="247"/>
      <c r="G4" s="248"/>
      <c r="H4" s="290"/>
      <c r="I4" s="291"/>
      <c r="J4" s="291"/>
      <c r="K4" s="291"/>
      <c r="L4" s="291"/>
      <c r="M4" s="291"/>
      <c r="N4" s="292"/>
    </row>
    <row r="5" spans="1:14" ht="13.5">
      <c r="A5" s="268" t="s">
        <v>82</v>
      </c>
      <c r="B5" s="269"/>
      <c r="C5" s="269"/>
      <c r="D5" s="269"/>
      <c r="E5" s="269"/>
      <c r="F5" s="269"/>
      <c r="G5" s="270"/>
      <c r="H5" s="281" t="s">
        <v>136</v>
      </c>
      <c r="I5" s="282"/>
      <c r="J5" s="282"/>
      <c r="K5" s="282"/>
      <c r="L5" s="282"/>
      <c r="M5" s="282"/>
      <c r="N5" s="283"/>
    </row>
    <row r="6" spans="1:14" ht="13.5">
      <c r="A6" s="268" t="s">
        <v>137</v>
      </c>
      <c r="B6" s="269"/>
      <c r="C6" s="269"/>
      <c r="D6" s="269"/>
      <c r="E6" s="269"/>
      <c r="F6" s="269"/>
      <c r="G6" s="270"/>
      <c r="H6" s="293" t="s">
        <v>138</v>
      </c>
      <c r="I6" s="282"/>
      <c r="J6" s="282"/>
      <c r="K6" s="282"/>
      <c r="L6" s="282"/>
      <c r="M6" s="282"/>
      <c r="N6" s="283"/>
    </row>
    <row r="7" spans="1:14" ht="13.5">
      <c r="A7" s="228" t="s">
        <v>139</v>
      </c>
      <c r="B7" s="255"/>
      <c r="C7" s="255"/>
      <c r="D7" s="255"/>
      <c r="E7" s="255"/>
      <c r="F7" s="255"/>
      <c r="G7" s="256"/>
      <c r="H7" s="281" t="s">
        <v>140</v>
      </c>
      <c r="I7" s="282"/>
      <c r="J7" s="282"/>
      <c r="K7" s="282"/>
      <c r="L7" s="282"/>
      <c r="M7" s="282"/>
      <c r="N7" s="283"/>
    </row>
    <row r="8" spans="1:14" ht="13.5">
      <c r="A8" s="228" t="s">
        <v>46</v>
      </c>
      <c r="B8" s="255"/>
      <c r="C8" s="255"/>
      <c r="D8" s="255"/>
      <c r="E8" s="255"/>
      <c r="F8" s="255"/>
      <c r="G8" s="256"/>
      <c r="H8" s="281" t="s">
        <v>141</v>
      </c>
      <c r="I8" s="282"/>
      <c r="J8" s="282"/>
      <c r="K8" s="282"/>
      <c r="L8" s="282"/>
      <c r="M8" s="282"/>
      <c r="N8" s="283"/>
    </row>
    <row r="9" spans="1:14" ht="13.5">
      <c r="A9" s="228" t="s">
        <v>142</v>
      </c>
      <c r="B9" s="255"/>
      <c r="C9" s="255"/>
      <c r="D9" s="255"/>
      <c r="E9" s="255"/>
      <c r="F9" s="255"/>
      <c r="G9" s="256"/>
      <c r="H9" s="284" t="s">
        <v>143</v>
      </c>
      <c r="I9" s="285"/>
      <c r="J9" s="285"/>
      <c r="K9" s="285"/>
      <c r="L9" s="285"/>
      <c r="M9" s="285"/>
      <c r="N9" s="286"/>
    </row>
    <row r="10" spans="1:14" ht="13.5">
      <c r="A10" s="228" t="s">
        <v>144</v>
      </c>
      <c r="B10" s="255"/>
      <c r="C10" s="255"/>
      <c r="D10" s="255"/>
      <c r="E10" s="255"/>
      <c r="F10" s="255"/>
      <c r="G10" s="256"/>
      <c r="H10" s="281" t="s">
        <v>145</v>
      </c>
      <c r="I10" s="282"/>
      <c r="J10" s="282"/>
      <c r="K10" s="282"/>
      <c r="L10" s="282"/>
      <c r="M10" s="282"/>
      <c r="N10" s="283"/>
    </row>
    <row r="11" spans="1:14" ht="13.5">
      <c r="A11" s="228" t="s">
        <v>146</v>
      </c>
      <c r="B11" s="255"/>
      <c r="C11" s="255"/>
      <c r="D11" s="255"/>
      <c r="E11" s="255"/>
      <c r="F11" s="255"/>
      <c r="G11" s="256"/>
      <c r="H11" s="281" t="s">
        <v>147</v>
      </c>
      <c r="I11" s="282"/>
      <c r="J11" s="282"/>
      <c r="K11" s="282"/>
      <c r="L11" s="282"/>
      <c r="M11" s="282"/>
      <c r="N11" s="283"/>
    </row>
    <row r="12" spans="1:14" ht="13.5">
      <c r="A12" s="228" t="s">
        <v>148</v>
      </c>
      <c r="B12" s="255"/>
      <c r="C12" s="255"/>
      <c r="D12" s="255"/>
      <c r="E12" s="255"/>
      <c r="F12" s="255"/>
      <c r="G12" s="256"/>
      <c r="H12" s="281" t="s">
        <v>149</v>
      </c>
      <c r="I12" s="282"/>
      <c r="J12" s="282"/>
      <c r="K12" s="282"/>
      <c r="L12" s="282"/>
      <c r="M12" s="282"/>
      <c r="N12" s="283"/>
    </row>
    <row r="13" spans="1:14" ht="13.5">
      <c r="A13" s="228" t="s">
        <v>150</v>
      </c>
      <c r="B13" s="255"/>
      <c r="C13" s="255"/>
      <c r="D13" s="255"/>
      <c r="E13" s="255"/>
      <c r="F13" s="255"/>
      <c r="G13" s="256"/>
      <c r="H13" s="281" t="s">
        <v>151</v>
      </c>
      <c r="I13" s="282"/>
      <c r="J13" s="282"/>
      <c r="K13" s="282"/>
      <c r="L13" s="282"/>
      <c r="M13" s="282"/>
      <c r="N13" s="283"/>
    </row>
    <row r="14" spans="1:14" ht="13.5">
      <c r="A14" s="228" t="s">
        <v>152</v>
      </c>
      <c r="B14" s="255"/>
      <c r="C14" s="255"/>
      <c r="D14" s="255"/>
      <c r="E14" s="255"/>
      <c r="F14" s="255"/>
      <c r="G14" s="256"/>
      <c r="H14" s="281" t="s">
        <v>153</v>
      </c>
      <c r="I14" s="282"/>
      <c r="J14" s="282"/>
      <c r="K14" s="282"/>
      <c r="L14" s="282"/>
      <c r="M14" s="282"/>
      <c r="N14" s="283"/>
    </row>
    <row r="15" spans="1:14" ht="13.5">
      <c r="A15" s="227" t="s">
        <v>154</v>
      </c>
      <c r="B15" s="252"/>
      <c r="C15" s="252"/>
      <c r="D15" s="252"/>
      <c r="E15" s="252"/>
      <c r="F15" s="252"/>
      <c r="G15" s="253"/>
      <c r="H15" s="228" t="s">
        <v>155</v>
      </c>
      <c r="I15" s="255"/>
      <c r="J15" s="255"/>
      <c r="K15" s="255"/>
      <c r="L15" s="255"/>
      <c r="M15" s="255"/>
      <c r="N15" s="256"/>
    </row>
    <row r="16" spans="1:14" ht="14.25" thickBot="1">
      <c r="A16" s="259" t="s">
        <v>156</v>
      </c>
      <c r="B16" s="204"/>
      <c r="C16" s="204"/>
      <c r="D16" s="204"/>
      <c r="E16" s="204"/>
      <c r="F16" s="204"/>
      <c r="G16" s="260"/>
      <c r="H16" s="259" t="s">
        <v>157</v>
      </c>
      <c r="I16" s="204"/>
      <c r="J16" s="204"/>
      <c r="K16" s="204"/>
      <c r="L16" s="204"/>
      <c r="M16" s="204"/>
      <c r="N16" s="260"/>
    </row>
    <row r="17" spans="4:12" ht="13.5">
      <c r="D17" s="1"/>
      <c r="E17" s="1"/>
      <c r="L17" s="91"/>
    </row>
  </sheetData>
  <sheetProtection/>
  <mergeCells count="26">
    <mergeCell ref="A3:G4"/>
    <mergeCell ref="H3:N4"/>
    <mergeCell ref="A5:G5"/>
    <mergeCell ref="H5:N5"/>
    <mergeCell ref="A10:G10"/>
    <mergeCell ref="H10:N10"/>
    <mergeCell ref="A6:G6"/>
    <mergeCell ref="H6:N6"/>
    <mergeCell ref="A7:G7"/>
    <mergeCell ref="H7:N7"/>
    <mergeCell ref="A8:G8"/>
    <mergeCell ref="H8:N8"/>
    <mergeCell ref="A9:G9"/>
    <mergeCell ref="H9:N9"/>
    <mergeCell ref="A16:G16"/>
    <mergeCell ref="H16:N16"/>
    <mergeCell ref="A14:G14"/>
    <mergeCell ref="H14:N14"/>
    <mergeCell ref="A15:G15"/>
    <mergeCell ref="H15:N15"/>
    <mergeCell ref="A11:G11"/>
    <mergeCell ref="H11:N11"/>
    <mergeCell ref="A13:G13"/>
    <mergeCell ref="H13:N13"/>
    <mergeCell ref="A12:G12"/>
    <mergeCell ref="H12:N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경영지원팀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타임스 미디어</dc:creator>
  <cp:keywords/>
  <dc:description/>
  <cp:lastModifiedBy>Windows XP</cp:lastModifiedBy>
  <cp:lastPrinted>2009-05-10T07:16:14Z</cp:lastPrinted>
  <dcterms:created xsi:type="dcterms:W3CDTF">2008-03-04T05:55:06Z</dcterms:created>
  <dcterms:modified xsi:type="dcterms:W3CDTF">2009-06-25T08:19:47Z</dcterms:modified>
  <cp:category/>
  <cp:version/>
  <cp:contentType/>
  <cp:contentStatus/>
</cp:coreProperties>
</file>